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5000" windowHeight="8895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'Лист1'!$A$1:$J$138</definedName>
  </definedNames>
  <calcPr fullCalcOnLoad="1"/>
</workbook>
</file>

<file path=xl/sharedStrings.xml><?xml version="1.0" encoding="utf-8"?>
<sst xmlns="http://schemas.openxmlformats.org/spreadsheetml/2006/main" count="178" uniqueCount="101">
  <si>
    <t>№ п/п</t>
  </si>
  <si>
    <t>В том числе за счет средств</t>
  </si>
  <si>
    <t>федерального бюджета</t>
  </si>
  <si>
    <t>областного бюджета</t>
  </si>
  <si>
    <t>районного бюджета</t>
  </si>
  <si>
    <t>Ожидаемые результаты (количественные или качественные показатели)</t>
  </si>
  <si>
    <t>1.1.</t>
  </si>
  <si>
    <t>Увеличение числа участников</t>
  </si>
  <si>
    <t>1.2.</t>
  </si>
  <si>
    <t>1.4.</t>
  </si>
  <si>
    <t>Проведение Спартакиады среди сельских и городского поселений</t>
  </si>
  <si>
    <t>1.6.</t>
  </si>
  <si>
    <t xml:space="preserve">Проведение спортивно-массовых мероприятий среди ветеранов района. </t>
  </si>
  <si>
    <t>1.7.</t>
  </si>
  <si>
    <t>2.1.</t>
  </si>
  <si>
    <t>2.3.</t>
  </si>
  <si>
    <t>Проведение спортивно-массовых мероприятий, посвящённых 
Дню Победы, 
Дню физкультурника</t>
  </si>
  <si>
    <t>2.4.</t>
  </si>
  <si>
    <t>Легкоатлетический пробег памяти А.Прокофьева
 (с. Иваново)</t>
  </si>
  <si>
    <t>2.5.</t>
  </si>
  <si>
    <t>2.6.</t>
  </si>
  <si>
    <t>2.7.</t>
  </si>
  <si>
    <t>2.8.</t>
  </si>
  <si>
    <t>Содействие развитию интереса и формированию потребностей людей в организации культурного досуга, укрепления здоровья, физическом совершенствовании, достижения высокого уровня работоспособности, активного долголетия, укреплении здорового образа жизни средствами физической культуры и спорта.</t>
  </si>
  <si>
    <t>3.3.</t>
  </si>
  <si>
    <t>Участие ветеранов района в областных соревнованиях</t>
  </si>
  <si>
    <t>Привлечение жителей района с ограниченными физическими возможностями к участию в спортивно-массовых мероприятиях</t>
  </si>
  <si>
    <t>Оказание организационной и методической помощи учреждениям дошкольного и общего образования по физической культуре и спорту в организации учебно-тренировочного процесса, проведении соревнований.</t>
  </si>
  <si>
    <t>Оснащение спортивным инвентарём и оборудованием спортивных объектов</t>
  </si>
  <si>
    <t xml:space="preserve">Проведение соревнований по лыжным гонкам «Мелеховская лыжня» 
(п. Мелехово)
</t>
  </si>
  <si>
    <t>1.3.</t>
  </si>
  <si>
    <t>1.5.</t>
  </si>
  <si>
    <t>2.2.</t>
  </si>
  <si>
    <t>финансирование не требуется</t>
  </si>
  <si>
    <t>2.9.</t>
  </si>
  <si>
    <t>3.1.</t>
  </si>
  <si>
    <t>3.2.</t>
  </si>
  <si>
    <t>Итого:</t>
  </si>
  <si>
    <t>Всего по разделу II.</t>
  </si>
  <si>
    <t>Всего по разделу I.</t>
  </si>
  <si>
    <t>III. Укрепление материально-технической базы для занятий физической культурой и спортом.</t>
  </si>
  <si>
    <t>Всего по разделу III.</t>
  </si>
  <si>
    <t>Всего:</t>
  </si>
  <si>
    <t>Общее ресурсное обеспечение программы</t>
  </si>
  <si>
    <t>I. Организация занятий  физической культурой и спортом по месту жительства, проведение спортивно-массовых мероприятий.</t>
  </si>
  <si>
    <t>Турнир по футболу памяти И.Фадеева (с. Иваново)</t>
  </si>
  <si>
    <t>Участие сборных команд района в областной Спартакиаде по видам спорта</t>
  </si>
  <si>
    <t>2.10.</t>
  </si>
  <si>
    <t>Цель: Совершенствование районной политики, направленной на повышение роли физической культуры и спорта в формировании потребности у населения к ведению активного и здорового образа жизни, создание предпосылок к улучшению физического воспитания населения.</t>
  </si>
  <si>
    <t>II.  . Участие сборных команд  района в Спартакиаде среди муниципальных образований области, в областных и Всероссийских соревнованиях, воспитание духовно-нравственного, физического здоровья населения района, профилактика и снижение уровня заболеваемости, травматизма, преступности, наркомании и алкоголизма.</t>
  </si>
  <si>
    <t>Обновление реестров спортивных сооружений Ковровского района</t>
  </si>
  <si>
    <t>Строительство и ремонт спортивных сооружений, площадок и городков здоровья</t>
  </si>
  <si>
    <t>Увеличение количества мероприятий</t>
  </si>
  <si>
    <t>Улучшение качества проведения мероприятия</t>
  </si>
  <si>
    <t>Повышение спортивных результатов</t>
  </si>
  <si>
    <t>Улучшение качества проведения мероприятий</t>
  </si>
  <si>
    <t>Укрепление материально-технической базы и всех составляющих</t>
  </si>
  <si>
    <t>Привлекать более широкий круг участников в различных видов спорта</t>
  </si>
  <si>
    <t>Активизировать работу по привлечению жителей в данном направлении</t>
  </si>
  <si>
    <t>Совместная работа с данными учреждениями</t>
  </si>
  <si>
    <t>Качественный учет</t>
  </si>
  <si>
    <t xml:space="preserve">Наименование мероприятия </t>
  </si>
  <si>
    <t>Сроки исполнения</t>
  </si>
  <si>
    <t>Объёмы финансирования (тыс. руб.)</t>
  </si>
  <si>
    <t>внебюд- жетных источников</t>
  </si>
  <si>
    <t>Исполнители- ответственные за реализацию мероприятия</t>
  </si>
  <si>
    <t>Проведение мотокросса памяти В.Волкова (д. Глебово)</t>
  </si>
  <si>
    <t>Активзиция работы объединений</t>
  </si>
  <si>
    <t>30.0</t>
  </si>
  <si>
    <t>20.0</t>
  </si>
  <si>
    <t xml:space="preserve">Организация и проведение товарищеских встреч; показательных выступлений на территории района </t>
  </si>
  <si>
    <t xml:space="preserve">Проведение районных мероприятий  по видам спорта среди населения в соответствии с календарём спортивно-массовых мероприятий
</t>
  </si>
  <si>
    <t>155.0</t>
  </si>
  <si>
    <t>73.0</t>
  </si>
  <si>
    <t>100.0</t>
  </si>
  <si>
    <t xml:space="preserve">управление образования, администрация Ивановского сельского поселения </t>
  </si>
  <si>
    <t>управление образования</t>
  </si>
  <si>
    <t xml:space="preserve">управление образования </t>
  </si>
  <si>
    <t>управление образования,   администрации сельских и городского поселений</t>
  </si>
  <si>
    <t>управление образования , управление экономики, имущественных и земельных отношений</t>
  </si>
  <si>
    <t>Управление образования, администрации сельских и городского поселений</t>
  </si>
  <si>
    <t>управление образования , МАУДО "Дворец спорта", администрация Ивановского сельского поселения</t>
  </si>
  <si>
    <t xml:space="preserve"> управление образования, администрации сельских и городского поселений, управление культуры, молодёжной политике и туризма, МАУДО "Дворец спорта"</t>
  </si>
  <si>
    <t>0.0</t>
  </si>
  <si>
    <t>184.6</t>
  </si>
  <si>
    <t>184.0</t>
  </si>
  <si>
    <t>VII. Перечень программных мероприятий муниципальной долгосрочной целевой программы по комплексному развитию физической культуры и спорта  в Ковровском районе на 2016-2020 годы</t>
  </si>
  <si>
    <t>Участие сборных команд и спортсменов района в областных,  Всероссийских соревнованиях по видам спорта и  туризму.</t>
  </si>
  <si>
    <t xml:space="preserve">управление образования, МАУДО "Дворец спорта"
 </t>
  </si>
  <si>
    <t xml:space="preserve">управление образования, МАУДО "Дворец спорта" 
 </t>
  </si>
  <si>
    <t xml:space="preserve">управление образования, МАУДО "Дворец спорта", администрация Клязьминского сельского поселения
 </t>
  </si>
  <si>
    <t>Организация общественных объединений по физической культуре и спорту в поселениях, спортивных клубов в образовательных организациях</t>
  </si>
  <si>
    <t xml:space="preserve">Подготовка и выпуск материалов в СМИ, на официальных сайтах администрации района  управления образования о проведении спортивно-массовой работы в районе  </t>
  </si>
  <si>
    <t xml:space="preserve">управление образования, МАУДО "Дворец спорта" </t>
  </si>
  <si>
    <t xml:space="preserve"> </t>
  </si>
  <si>
    <t xml:space="preserve">Выполнение  строительных и ремонтных работ  работ и ввод в эксплуатацию </t>
  </si>
  <si>
    <t>Приобретение спортивного оборудования и инвентаря для образовательных учреждений</t>
  </si>
  <si>
    <t>Более широкое освещение спортивной жизни района</t>
  </si>
  <si>
    <t xml:space="preserve">управление образования , МАУДО "Дворец спорта"
 </t>
  </si>
  <si>
    <t xml:space="preserve">управление образования, МАУДО "Дворец спорта"
   администрации сельских и городского поселений
</t>
  </si>
  <si>
    <t xml:space="preserve">управление образования, МАУДО "Дворец спорта" администрации сельских и городского поселений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</si>
</sst>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_-* #,##0.0_р_._-;\-* #,##0.0_р_._-;_-* &quot;-&quot;??_р_._-;_-@_-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[$-FC19]d\ mmmm\ yyyy\ &quot;г.&quot;"/>
    <numFmt numFmtId="191" formatCode="[$-419]mmmm\ yyyy;@"/>
    <numFmt numFmtId="192" formatCode="#,##0.0&quot;р.&quot;"/>
    <numFmt numFmtId="193" formatCode="#,##0.0"/>
    <numFmt numFmtId="194" formatCode="#,##0.00_р_."/>
    <numFmt numFmtId="195" formatCode="#,##0.0_р_.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1" fontId="1" fillId="0" borderId="25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180" fontId="1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180" fontId="11" fillId="0" borderId="29" xfId="0" applyNumberFormat="1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180" fontId="11" fillId="34" borderId="25" xfId="0" applyNumberFormat="1" applyFont="1" applyFill="1" applyBorder="1" applyAlignment="1">
      <alignment vertical="center" wrapText="1"/>
    </xf>
    <xf numFmtId="180" fontId="11" fillId="0" borderId="25" xfId="0" applyNumberFormat="1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195" fontId="16" fillId="0" borderId="12" xfId="0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195" fontId="1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95" fontId="11" fillId="0" borderId="14" xfId="0" applyNumberFormat="1" applyFont="1" applyBorder="1" applyAlignment="1">
      <alignment horizontal="center"/>
    </xf>
    <xf numFmtId="195" fontId="11" fillId="0" borderId="35" xfId="0" applyNumberFormat="1" applyFont="1" applyBorder="1" applyAlignment="1">
      <alignment horizontal="center"/>
    </xf>
    <xf numFmtId="195" fontId="16" fillId="0" borderId="2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34" borderId="25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180" fontId="11" fillId="34" borderId="39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180" fontId="11" fillId="34" borderId="40" xfId="0" applyNumberFormat="1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180" fontId="11" fillId="34" borderId="41" xfId="0" applyNumberFormat="1" applyFont="1" applyFill="1" applyBorder="1" applyAlignment="1">
      <alignment horizontal="center" vertical="center" wrapText="1"/>
    </xf>
    <xf numFmtId="180" fontId="11" fillId="34" borderId="14" xfId="0" applyNumberFormat="1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42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25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80" fontId="11" fillId="0" borderId="29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25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0" fontId="11" fillId="0" borderId="25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42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left" vertical="center" wrapText="1"/>
    </xf>
    <xf numFmtId="180" fontId="1" fillId="0" borderId="44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180" fontId="1" fillId="0" borderId="46" xfId="0" applyNumberFormat="1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0" fontId="1" fillId="0" borderId="3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left" vertical="center" wrapText="1"/>
    </xf>
    <xf numFmtId="180" fontId="1" fillId="0" borderId="30" xfId="0" applyNumberFormat="1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80" fontId="1" fillId="0" borderId="44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0" fontId="1" fillId="0" borderId="58" xfId="0" applyNumberFormat="1" applyFont="1" applyFill="1" applyBorder="1" applyAlignment="1">
      <alignment horizontal="center" vertical="center" wrapText="1"/>
    </xf>
    <xf numFmtId="180" fontId="1" fillId="0" borderId="59" xfId="0" applyNumberFormat="1" applyFont="1" applyFill="1" applyBorder="1" applyAlignment="1">
      <alignment horizontal="center" vertical="center" wrapText="1"/>
    </xf>
    <xf numFmtId="180" fontId="1" fillId="0" borderId="60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11" fillId="0" borderId="3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75" zoomScaleNormal="75" zoomScaleSheetLayoutView="59" zoomScalePageLayoutView="0" workbookViewId="0" topLeftCell="A1">
      <pane ySplit="3" topLeftCell="A130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6.125" style="36" customWidth="1"/>
    <col min="2" max="2" width="65.125" style="35" customWidth="1"/>
    <col min="3" max="3" width="13.875" style="34" customWidth="1"/>
    <col min="4" max="4" width="18.75390625" style="3" customWidth="1"/>
    <col min="5" max="5" width="0.12890625" style="3" hidden="1" customWidth="1"/>
    <col min="6" max="6" width="14.625" style="3" customWidth="1"/>
    <col min="7" max="7" width="12.75390625" style="3" customWidth="1"/>
    <col min="8" max="8" width="14.375" style="37" customWidth="1"/>
    <col min="9" max="9" width="36.125" style="36" customWidth="1"/>
    <col min="10" max="10" width="18.875" style="35" customWidth="1"/>
  </cols>
  <sheetData>
    <row r="1" spans="1:10" ht="87.75" customHeight="1" thickBot="1">
      <c r="A1" s="238" t="s">
        <v>86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14" customFormat="1" ht="18" customHeight="1">
      <c r="A2" s="240" t="s">
        <v>0</v>
      </c>
      <c r="B2" s="240" t="s">
        <v>61</v>
      </c>
      <c r="C2" s="240" t="s">
        <v>62</v>
      </c>
      <c r="D2" s="240" t="s">
        <v>63</v>
      </c>
      <c r="E2" s="240" t="s">
        <v>1</v>
      </c>
      <c r="F2" s="240"/>
      <c r="G2" s="240"/>
      <c r="H2" s="240"/>
      <c r="I2" s="240" t="s">
        <v>65</v>
      </c>
      <c r="J2" s="239" t="s">
        <v>5</v>
      </c>
    </row>
    <row r="3" spans="1:10" s="16" customFormat="1" ht="88.5" customHeight="1" thickBot="1">
      <c r="A3" s="240"/>
      <c r="B3" s="240"/>
      <c r="C3" s="240"/>
      <c r="D3" s="240"/>
      <c r="E3" s="64" t="s">
        <v>2</v>
      </c>
      <c r="F3" s="64" t="s">
        <v>3</v>
      </c>
      <c r="G3" s="64" t="s">
        <v>4</v>
      </c>
      <c r="H3" s="64" t="s">
        <v>64</v>
      </c>
      <c r="I3" s="240"/>
      <c r="J3" s="239"/>
    </row>
    <row r="4" spans="1:10" s="51" customFormat="1" ht="38.25" customHeight="1" thickBot="1">
      <c r="A4" s="241" t="s">
        <v>48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s="17" customFormat="1" ht="17.25" customHeight="1">
      <c r="A5" s="199" t="s">
        <v>44</v>
      </c>
      <c r="B5" s="199"/>
      <c r="C5" s="199"/>
      <c r="D5" s="199"/>
      <c r="E5" s="199"/>
      <c r="F5" s="199"/>
      <c r="G5" s="199"/>
      <c r="H5" s="199"/>
      <c r="I5" s="199"/>
      <c r="J5" s="65"/>
    </row>
    <row r="6" spans="1:10" s="18" customFormat="1" ht="15" customHeight="1">
      <c r="A6" s="199"/>
      <c r="B6" s="199"/>
      <c r="C6" s="199"/>
      <c r="D6" s="199"/>
      <c r="E6" s="199"/>
      <c r="F6" s="199"/>
      <c r="G6" s="199"/>
      <c r="H6" s="199"/>
      <c r="I6" s="199"/>
      <c r="J6" s="65"/>
    </row>
    <row r="7" spans="1:10" s="19" customFormat="1" ht="16.5" thickBot="1">
      <c r="A7" s="199"/>
      <c r="B7" s="199"/>
      <c r="C7" s="199"/>
      <c r="D7" s="199"/>
      <c r="E7" s="199"/>
      <c r="F7" s="199"/>
      <c r="G7" s="199"/>
      <c r="H7" s="199"/>
      <c r="I7" s="199"/>
      <c r="J7" s="65"/>
    </row>
    <row r="8" spans="1:10" ht="15" customHeight="1" hidden="1">
      <c r="A8" s="71"/>
      <c r="B8" s="71"/>
      <c r="C8" s="72"/>
      <c r="D8" s="72"/>
      <c r="E8" s="72"/>
      <c r="F8" s="72"/>
      <c r="G8" s="72"/>
      <c r="H8" s="72"/>
      <c r="I8" s="73"/>
      <c r="J8" s="72"/>
    </row>
    <row r="9" spans="1:10" s="14" customFormat="1" ht="22.5" customHeight="1">
      <c r="A9" s="186" t="s">
        <v>6</v>
      </c>
      <c r="B9" s="218" t="s">
        <v>10</v>
      </c>
      <c r="C9" s="75">
        <v>2016</v>
      </c>
      <c r="D9" s="76">
        <v>23</v>
      </c>
      <c r="E9" s="76"/>
      <c r="F9" s="76">
        <v>0</v>
      </c>
      <c r="G9" s="76">
        <v>23</v>
      </c>
      <c r="H9" s="76">
        <v>0</v>
      </c>
      <c r="I9" s="200" t="s">
        <v>99</v>
      </c>
      <c r="J9" s="220" t="s">
        <v>7</v>
      </c>
    </row>
    <row r="10" spans="1:10" s="5" customFormat="1" ht="26.25" customHeight="1">
      <c r="A10" s="187"/>
      <c r="B10" s="219"/>
      <c r="C10" s="59">
        <v>2017</v>
      </c>
      <c r="D10" s="2" t="s">
        <v>73</v>
      </c>
      <c r="E10" s="2"/>
      <c r="F10" s="2">
        <v>0</v>
      </c>
      <c r="G10" s="2" t="s">
        <v>73</v>
      </c>
      <c r="H10" s="2">
        <v>0</v>
      </c>
      <c r="I10" s="201"/>
      <c r="J10" s="221"/>
    </row>
    <row r="11" spans="1:10" s="5" customFormat="1" ht="26.25" customHeight="1">
      <c r="A11" s="187"/>
      <c r="B11" s="219"/>
      <c r="C11" s="59">
        <v>2018</v>
      </c>
      <c r="D11" s="2" t="s">
        <v>73</v>
      </c>
      <c r="E11" s="2"/>
      <c r="F11" s="2">
        <v>0</v>
      </c>
      <c r="G11" s="2" t="s">
        <v>73</v>
      </c>
      <c r="H11" s="2">
        <v>0</v>
      </c>
      <c r="I11" s="201"/>
      <c r="J11" s="221"/>
    </row>
    <row r="12" spans="1:10" s="5" customFormat="1" ht="26.25" customHeight="1">
      <c r="A12" s="187"/>
      <c r="B12" s="219"/>
      <c r="C12" s="59">
        <v>2019</v>
      </c>
      <c r="D12" s="2" t="s">
        <v>73</v>
      </c>
      <c r="E12" s="2"/>
      <c r="F12" s="2">
        <v>0</v>
      </c>
      <c r="G12" s="2" t="s">
        <v>73</v>
      </c>
      <c r="H12" s="2">
        <v>0</v>
      </c>
      <c r="I12" s="201"/>
      <c r="J12" s="221"/>
    </row>
    <row r="13" spans="1:10" s="5" customFormat="1" ht="26.25" customHeight="1" thickBot="1">
      <c r="A13" s="188"/>
      <c r="B13" s="219"/>
      <c r="C13" s="81">
        <v>2020</v>
      </c>
      <c r="D13" s="69" t="s">
        <v>73</v>
      </c>
      <c r="E13" s="69"/>
      <c r="F13" s="69">
        <v>0</v>
      </c>
      <c r="G13" s="69" t="s">
        <v>73</v>
      </c>
      <c r="H13" s="69">
        <v>0</v>
      </c>
      <c r="I13" s="201"/>
      <c r="J13" s="222"/>
    </row>
    <row r="14" spans="1:10" s="20" customFormat="1" ht="24.75" customHeight="1">
      <c r="A14" s="248" t="s">
        <v>8</v>
      </c>
      <c r="B14" s="229" t="s">
        <v>12</v>
      </c>
      <c r="C14" s="75">
        <v>2016</v>
      </c>
      <c r="D14" s="76" t="s">
        <v>69</v>
      </c>
      <c r="E14" s="76"/>
      <c r="F14" s="76">
        <v>0</v>
      </c>
      <c r="G14" s="76" t="s">
        <v>69</v>
      </c>
      <c r="H14" s="76">
        <v>0</v>
      </c>
      <c r="I14" s="223" t="s">
        <v>100</v>
      </c>
      <c r="J14" s="226" t="s">
        <v>7</v>
      </c>
    </row>
    <row r="15" spans="1:10" s="4" customFormat="1" ht="26.25" customHeight="1">
      <c r="A15" s="249"/>
      <c r="B15" s="230"/>
      <c r="C15" s="59">
        <v>2017</v>
      </c>
      <c r="D15" s="2" t="s">
        <v>69</v>
      </c>
      <c r="E15" s="2"/>
      <c r="F15" s="2">
        <v>0</v>
      </c>
      <c r="G15" s="2" t="s">
        <v>69</v>
      </c>
      <c r="H15" s="2">
        <v>0</v>
      </c>
      <c r="I15" s="224"/>
      <c r="J15" s="227"/>
    </row>
    <row r="16" spans="1:10" s="21" customFormat="1" ht="25.5" customHeight="1" thickBot="1">
      <c r="A16" s="249"/>
      <c r="B16" s="230"/>
      <c r="C16" s="59">
        <v>2018</v>
      </c>
      <c r="D16" s="2" t="s">
        <v>69</v>
      </c>
      <c r="E16" s="2"/>
      <c r="F16" s="2">
        <v>0</v>
      </c>
      <c r="G16" s="2" t="s">
        <v>69</v>
      </c>
      <c r="H16" s="2">
        <v>0</v>
      </c>
      <c r="I16" s="224"/>
      <c r="J16" s="227"/>
    </row>
    <row r="17" spans="1:10" s="79" customFormat="1" ht="26.25" customHeight="1">
      <c r="A17" s="249"/>
      <c r="B17" s="230"/>
      <c r="C17" s="59">
        <v>2019</v>
      </c>
      <c r="D17" s="2" t="s">
        <v>69</v>
      </c>
      <c r="E17" s="2"/>
      <c r="F17" s="2">
        <v>0</v>
      </c>
      <c r="G17" s="2" t="s">
        <v>69</v>
      </c>
      <c r="H17" s="2">
        <v>0</v>
      </c>
      <c r="I17" s="224"/>
      <c r="J17" s="227"/>
    </row>
    <row r="18" spans="1:10" s="79" customFormat="1" ht="26.25" customHeight="1" thickBot="1">
      <c r="A18" s="250"/>
      <c r="B18" s="231"/>
      <c r="C18" s="77">
        <v>2020</v>
      </c>
      <c r="D18" s="78" t="s">
        <v>69</v>
      </c>
      <c r="E18" s="78"/>
      <c r="F18" s="78">
        <v>0</v>
      </c>
      <c r="G18" s="78" t="s">
        <v>69</v>
      </c>
      <c r="H18" s="78">
        <v>0</v>
      </c>
      <c r="I18" s="225"/>
      <c r="J18" s="228"/>
    </row>
    <row r="19" spans="1:10" s="13" customFormat="1" ht="19.5" customHeight="1">
      <c r="A19" s="195" t="s">
        <v>30</v>
      </c>
      <c r="B19" s="208" t="s">
        <v>70</v>
      </c>
      <c r="C19" s="74">
        <v>2016</v>
      </c>
      <c r="D19" s="70">
        <f aca="true" t="shared" si="0" ref="D19:D33">SUM(F19:H19)</f>
        <v>7</v>
      </c>
      <c r="E19" s="70"/>
      <c r="F19" s="70">
        <v>0</v>
      </c>
      <c r="G19" s="70">
        <v>7</v>
      </c>
      <c r="H19" s="70">
        <v>0</v>
      </c>
      <c r="I19" s="215" t="s">
        <v>88</v>
      </c>
      <c r="J19" s="215" t="s">
        <v>52</v>
      </c>
    </row>
    <row r="20" spans="1:10" s="3" customFormat="1" ht="19.5" customHeight="1">
      <c r="A20" s="137"/>
      <c r="B20" s="209"/>
      <c r="C20" s="59">
        <v>2017</v>
      </c>
      <c r="D20" s="2">
        <f t="shared" si="0"/>
        <v>7</v>
      </c>
      <c r="E20" s="2"/>
      <c r="F20" s="2">
        <v>0</v>
      </c>
      <c r="G20" s="2">
        <v>7</v>
      </c>
      <c r="H20" s="2">
        <v>0</v>
      </c>
      <c r="I20" s="137"/>
      <c r="J20" s="216"/>
    </row>
    <row r="21" spans="1:10" s="80" customFormat="1" ht="19.5" customHeight="1">
      <c r="A21" s="137"/>
      <c r="B21" s="209"/>
      <c r="C21" s="59">
        <v>2018</v>
      </c>
      <c r="D21" s="2">
        <f t="shared" si="0"/>
        <v>7</v>
      </c>
      <c r="E21" s="2"/>
      <c r="F21" s="2">
        <v>0</v>
      </c>
      <c r="G21" s="2">
        <v>7</v>
      </c>
      <c r="H21" s="2">
        <v>0</v>
      </c>
      <c r="I21" s="137"/>
      <c r="J21" s="216"/>
    </row>
    <row r="22" spans="1:10" s="80" customFormat="1" ht="19.5" customHeight="1">
      <c r="A22" s="137"/>
      <c r="B22" s="209"/>
      <c r="C22" s="59">
        <v>2019</v>
      </c>
      <c r="D22" s="2">
        <f t="shared" si="0"/>
        <v>7</v>
      </c>
      <c r="E22" s="2"/>
      <c r="F22" s="2">
        <v>0</v>
      </c>
      <c r="G22" s="2">
        <v>7</v>
      </c>
      <c r="H22" s="2">
        <v>0</v>
      </c>
      <c r="I22" s="137"/>
      <c r="J22" s="216"/>
    </row>
    <row r="23" spans="1:10" s="15" customFormat="1" ht="19.5" customHeight="1" thickBot="1">
      <c r="A23" s="138"/>
      <c r="B23" s="209"/>
      <c r="C23" s="81">
        <v>2020</v>
      </c>
      <c r="D23" s="2">
        <f t="shared" si="0"/>
        <v>7</v>
      </c>
      <c r="E23" s="2"/>
      <c r="F23" s="2">
        <v>0</v>
      </c>
      <c r="G23" s="2">
        <v>7</v>
      </c>
      <c r="H23" s="2">
        <v>0</v>
      </c>
      <c r="I23" s="138"/>
      <c r="J23" s="217"/>
    </row>
    <row r="24" spans="1:10" s="13" customFormat="1" ht="27.75" customHeight="1">
      <c r="A24" s="210" t="s">
        <v>9</v>
      </c>
      <c r="B24" s="205" t="s">
        <v>71</v>
      </c>
      <c r="C24" s="75">
        <v>2016</v>
      </c>
      <c r="D24" s="76">
        <f t="shared" si="0"/>
        <v>33</v>
      </c>
      <c r="E24" s="76"/>
      <c r="F24" s="76">
        <v>0</v>
      </c>
      <c r="G24" s="76">
        <v>33</v>
      </c>
      <c r="H24" s="76">
        <v>0</v>
      </c>
      <c r="I24" s="136" t="s">
        <v>98</v>
      </c>
      <c r="J24" s="152" t="s">
        <v>7</v>
      </c>
    </row>
    <row r="25" spans="1:10" s="3" customFormat="1" ht="21.75" customHeight="1">
      <c r="A25" s="211"/>
      <c r="B25" s="206"/>
      <c r="C25" s="59">
        <v>2017</v>
      </c>
      <c r="D25" s="2">
        <f t="shared" si="0"/>
        <v>33</v>
      </c>
      <c r="E25" s="2"/>
      <c r="F25" s="2">
        <v>0</v>
      </c>
      <c r="G25" s="2">
        <v>33</v>
      </c>
      <c r="H25" s="2">
        <v>0</v>
      </c>
      <c r="I25" s="137"/>
      <c r="J25" s="193"/>
    </row>
    <row r="26" spans="1:10" s="5" customFormat="1" ht="21.75" customHeight="1">
      <c r="A26" s="211"/>
      <c r="B26" s="206"/>
      <c r="C26" s="59">
        <v>2018</v>
      </c>
      <c r="D26" s="2">
        <f t="shared" si="0"/>
        <v>33</v>
      </c>
      <c r="E26" s="2"/>
      <c r="F26" s="2">
        <v>0</v>
      </c>
      <c r="G26" s="2">
        <v>33</v>
      </c>
      <c r="H26" s="2">
        <v>0</v>
      </c>
      <c r="I26" s="137"/>
      <c r="J26" s="193"/>
    </row>
    <row r="27" spans="1:10" s="5" customFormat="1" ht="21.75" customHeight="1">
      <c r="A27" s="211"/>
      <c r="B27" s="206"/>
      <c r="C27" s="59">
        <v>2019</v>
      </c>
      <c r="D27" s="2">
        <f t="shared" si="0"/>
        <v>33</v>
      </c>
      <c r="E27" s="2"/>
      <c r="F27" s="2">
        <v>0</v>
      </c>
      <c r="G27" s="2">
        <v>33</v>
      </c>
      <c r="H27" s="2">
        <v>0</v>
      </c>
      <c r="I27" s="137"/>
      <c r="J27" s="193"/>
    </row>
    <row r="28" spans="1:10" s="5" customFormat="1" ht="20.25" customHeight="1" thickBot="1">
      <c r="A28" s="212"/>
      <c r="B28" s="207"/>
      <c r="C28" s="77">
        <v>2020</v>
      </c>
      <c r="D28" s="2">
        <f t="shared" si="0"/>
        <v>33</v>
      </c>
      <c r="E28" s="2"/>
      <c r="F28" s="2">
        <v>0</v>
      </c>
      <c r="G28" s="2">
        <v>33</v>
      </c>
      <c r="H28" s="2">
        <v>0</v>
      </c>
      <c r="I28" s="192"/>
      <c r="J28" s="194"/>
    </row>
    <row r="29" spans="1:10" s="14" customFormat="1" ht="22.5" customHeight="1">
      <c r="A29" s="186" t="s">
        <v>31</v>
      </c>
      <c r="B29" s="213" t="s">
        <v>66</v>
      </c>
      <c r="C29" s="75">
        <v>2016</v>
      </c>
      <c r="D29" s="76">
        <f t="shared" si="0"/>
        <v>0</v>
      </c>
      <c r="E29" s="76"/>
      <c r="F29" s="76">
        <v>0</v>
      </c>
      <c r="G29" s="76">
        <v>0</v>
      </c>
      <c r="H29" s="76">
        <v>0</v>
      </c>
      <c r="I29" s="136" t="s">
        <v>90</v>
      </c>
      <c r="J29" s="220" t="s">
        <v>7</v>
      </c>
    </row>
    <row r="30" spans="1:10" s="5" customFormat="1" ht="18" customHeight="1">
      <c r="A30" s="187"/>
      <c r="B30" s="214"/>
      <c r="C30" s="59">
        <v>2017</v>
      </c>
      <c r="D30" s="2">
        <f t="shared" si="0"/>
        <v>25</v>
      </c>
      <c r="E30" s="2"/>
      <c r="F30" s="2">
        <v>0</v>
      </c>
      <c r="G30" s="2">
        <v>25</v>
      </c>
      <c r="H30" s="2">
        <v>0</v>
      </c>
      <c r="I30" s="137"/>
      <c r="J30" s="221"/>
    </row>
    <row r="31" spans="1:10" s="5" customFormat="1" ht="18" customHeight="1">
      <c r="A31" s="187"/>
      <c r="B31" s="214"/>
      <c r="C31" s="59">
        <v>2018</v>
      </c>
      <c r="D31" s="2">
        <f t="shared" si="0"/>
        <v>25</v>
      </c>
      <c r="E31" s="2"/>
      <c r="F31" s="2">
        <v>0</v>
      </c>
      <c r="G31" s="2">
        <v>25</v>
      </c>
      <c r="H31" s="2">
        <v>0</v>
      </c>
      <c r="I31" s="137"/>
      <c r="J31" s="221"/>
    </row>
    <row r="32" spans="1:10" s="5" customFormat="1" ht="18" customHeight="1">
      <c r="A32" s="187"/>
      <c r="B32" s="214"/>
      <c r="C32" s="59">
        <v>2019</v>
      </c>
      <c r="D32" s="2">
        <f t="shared" si="0"/>
        <v>25</v>
      </c>
      <c r="E32" s="2"/>
      <c r="F32" s="2">
        <v>0</v>
      </c>
      <c r="G32" s="2">
        <v>25</v>
      </c>
      <c r="H32" s="2">
        <v>0</v>
      </c>
      <c r="I32" s="137"/>
      <c r="J32" s="221"/>
    </row>
    <row r="33" spans="1:10" s="6" customFormat="1" ht="18" customHeight="1" thickBot="1">
      <c r="A33" s="188"/>
      <c r="B33" s="214"/>
      <c r="C33" s="81">
        <v>2020</v>
      </c>
      <c r="D33" s="69">
        <f t="shared" si="0"/>
        <v>25</v>
      </c>
      <c r="E33" s="69"/>
      <c r="F33" s="69">
        <v>0</v>
      </c>
      <c r="G33" s="69">
        <v>25</v>
      </c>
      <c r="H33" s="69">
        <v>0</v>
      </c>
      <c r="I33" s="138"/>
      <c r="J33" s="222"/>
    </row>
    <row r="34" spans="1:10" s="5" customFormat="1" ht="19.5" customHeight="1">
      <c r="A34" s="202" t="s">
        <v>11</v>
      </c>
      <c r="B34" s="233" t="s">
        <v>91</v>
      </c>
      <c r="C34" s="75">
        <v>2016</v>
      </c>
      <c r="D34" s="189" t="s">
        <v>33</v>
      </c>
      <c r="E34" s="76"/>
      <c r="F34" s="76"/>
      <c r="G34" s="76"/>
      <c r="H34" s="76"/>
      <c r="I34" s="152" t="s">
        <v>80</v>
      </c>
      <c r="J34" s="223" t="s">
        <v>67</v>
      </c>
    </row>
    <row r="35" spans="1:10" s="5" customFormat="1" ht="19.5" customHeight="1">
      <c r="A35" s="203"/>
      <c r="B35" s="234"/>
      <c r="C35" s="59">
        <v>2017</v>
      </c>
      <c r="D35" s="190"/>
      <c r="E35" s="2"/>
      <c r="F35" s="2"/>
      <c r="G35" s="2"/>
      <c r="H35" s="2"/>
      <c r="I35" s="153"/>
      <c r="J35" s="224"/>
    </row>
    <row r="36" spans="1:10" s="5" customFormat="1" ht="19.5" customHeight="1">
      <c r="A36" s="203"/>
      <c r="B36" s="234"/>
      <c r="C36" s="59">
        <v>2018</v>
      </c>
      <c r="D36" s="190"/>
      <c r="E36" s="2"/>
      <c r="F36" s="2"/>
      <c r="G36" s="2"/>
      <c r="H36" s="2"/>
      <c r="I36" s="153"/>
      <c r="J36" s="224"/>
    </row>
    <row r="37" spans="1:10" s="5" customFormat="1" ht="48" customHeight="1">
      <c r="A37" s="203"/>
      <c r="B37" s="234"/>
      <c r="C37" s="59">
        <v>2019</v>
      </c>
      <c r="D37" s="190"/>
      <c r="E37" s="2"/>
      <c r="F37" s="2"/>
      <c r="G37" s="2"/>
      <c r="H37" s="2"/>
      <c r="I37" s="153"/>
      <c r="J37" s="224"/>
    </row>
    <row r="38" spans="1:10" ht="58.5" customHeight="1" thickBot="1">
      <c r="A38" s="204"/>
      <c r="B38" s="235"/>
      <c r="C38" s="77">
        <v>2020</v>
      </c>
      <c r="D38" s="191"/>
      <c r="E38" s="78"/>
      <c r="F38" s="78"/>
      <c r="G38" s="78"/>
      <c r="H38" s="78"/>
      <c r="I38" s="196"/>
      <c r="J38" s="225"/>
    </row>
    <row r="39" spans="1:11" s="22" customFormat="1" ht="13.5" customHeight="1">
      <c r="A39" s="210" t="s">
        <v>13</v>
      </c>
      <c r="B39" s="237" t="s">
        <v>29</v>
      </c>
      <c r="C39" s="75">
        <v>2016</v>
      </c>
      <c r="D39" s="76">
        <f>SUM(F39:H39)</f>
        <v>5</v>
      </c>
      <c r="E39" s="76"/>
      <c r="F39" s="76">
        <v>0</v>
      </c>
      <c r="G39" s="76">
        <v>5</v>
      </c>
      <c r="H39" s="76">
        <v>0</v>
      </c>
      <c r="I39" s="136" t="s">
        <v>88</v>
      </c>
      <c r="J39" s="152" t="s">
        <v>53</v>
      </c>
      <c r="K39" s="38"/>
    </row>
    <row r="40" spans="1:11" s="7" customFormat="1" ht="17.25" customHeight="1">
      <c r="A40" s="125"/>
      <c r="B40" s="161"/>
      <c r="C40" s="59">
        <v>2017</v>
      </c>
      <c r="D40" s="2">
        <f>SUM(F40:H40)</f>
        <v>20</v>
      </c>
      <c r="E40" s="2"/>
      <c r="F40" s="2">
        <v>0</v>
      </c>
      <c r="G40" s="2">
        <v>20</v>
      </c>
      <c r="H40" s="2">
        <v>0</v>
      </c>
      <c r="I40" s="137"/>
      <c r="J40" s="153"/>
      <c r="K40" s="39"/>
    </row>
    <row r="41" spans="1:11" s="82" customFormat="1" ht="17.25" customHeight="1">
      <c r="A41" s="125"/>
      <c r="B41" s="161"/>
      <c r="C41" s="59">
        <v>2018</v>
      </c>
      <c r="D41" s="2">
        <f>SUM(F41:H41)</f>
        <v>20</v>
      </c>
      <c r="E41" s="2"/>
      <c r="F41" s="2">
        <v>0</v>
      </c>
      <c r="G41" s="2">
        <v>20</v>
      </c>
      <c r="H41" s="2">
        <v>0</v>
      </c>
      <c r="I41" s="137"/>
      <c r="J41" s="153"/>
      <c r="K41" s="84"/>
    </row>
    <row r="42" spans="1:11" s="82" customFormat="1" ht="17.25" customHeight="1">
      <c r="A42" s="125"/>
      <c r="B42" s="161"/>
      <c r="C42" s="59">
        <v>2019</v>
      </c>
      <c r="D42" s="2">
        <f>SUM(F42:H42)</f>
        <v>20</v>
      </c>
      <c r="E42" s="2"/>
      <c r="F42" s="2">
        <v>0</v>
      </c>
      <c r="G42" s="2">
        <v>20</v>
      </c>
      <c r="H42" s="2">
        <v>0</v>
      </c>
      <c r="I42" s="137"/>
      <c r="J42" s="153"/>
      <c r="K42" s="84"/>
    </row>
    <row r="43" spans="1:11" s="82" customFormat="1" ht="17.25" customHeight="1" thickBot="1">
      <c r="A43" s="126"/>
      <c r="B43" s="162"/>
      <c r="C43" s="77">
        <v>2020</v>
      </c>
      <c r="D43" s="78">
        <f>SUM(F43:H43)</f>
        <v>20</v>
      </c>
      <c r="E43" s="78"/>
      <c r="F43" s="78">
        <v>0</v>
      </c>
      <c r="G43" s="78">
        <v>20</v>
      </c>
      <c r="H43" s="78">
        <v>0</v>
      </c>
      <c r="I43" s="192"/>
      <c r="J43" s="196"/>
      <c r="K43" s="84"/>
    </row>
    <row r="44" spans="1:10" s="57" customFormat="1" ht="15.75" customHeight="1" thickBot="1">
      <c r="A44" s="251"/>
      <c r="B44" s="253" t="s">
        <v>37</v>
      </c>
      <c r="C44" s="85">
        <v>2016</v>
      </c>
      <c r="D44" s="86">
        <v>88</v>
      </c>
      <c r="E44" s="86">
        <f aca="true" t="shared" si="1" ref="E44:F48">E9+E14+E19+E24+E29+E39</f>
        <v>0</v>
      </c>
      <c r="F44" s="86">
        <f t="shared" si="1"/>
        <v>0</v>
      </c>
      <c r="G44" s="86">
        <v>88</v>
      </c>
      <c r="H44" s="86">
        <f>H9+H14+H19+H24+H29+H39</f>
        <v>0</v>
      </c>
      <c r="I44" s="68"/>
      <c r="J44" s="68"/>
    </row>
    <row r="45" spans="1:10" s="57" customFormat="1" ht="15.75" thickBot="1">
      <c r="A45" s="252"/>
      <c r="B45" s="253"/>
      <c r="C45" s="67">
        <v>2017</v>
      </c>
      <c r="D45" s="60" t="s">
        <v>72</v>
      </c>
      <c r="E45" s="60">
        <f t="shared" si="1"/>
        <v>0</v>
      </c>
      <c r="F45" s="60">
        <f t="shared" si="1"/>
        <v>0</v>
      </c>
      <c r="G45" s="60" t="s">
        <v>72</v>
      </c>
      <c r="H45" s="60">
        <f>H10+H15+H20+H25+H30+H40</f>
        <v>0</v>
      </c>
      <c r="I45" s="1"/>
      <c r="J45" s="1"/>
    </row>
    <row r="46" spans="1:10" s="57" customFormat="1" ht="15.75" thickBot="1">
      <c r="A46" s="252"/>
      <c r="B46" s="253"/>
      <c r="C46" s="67">
        <v>2018</v>
      </c>
      <c r="D46" s="60" t="s">
        <v>72</v>
      </c>
      <c r="E46" s="60">
        <f t="shared" si="1"/>
        <v>0</v>
      </c>
      <c r="F46" s="60">
        <f t="shared" si="1"/>
        <v>0</v>
      </c>
      <c r="G46" s="60" t="s">
        <v>72</v>
      </c>
      <c r="H46" s="60">
        <f>H11+H16+H21+H26+H31+H41</f>
        <v>0</v>
      </c>
      <c r="I46" s="1"/>
      <c r="J46" s="1"/>
    </row>
    <row r="47" spans="1:10" s="57" customFormat="1" ht="15.75" thickBot="1">
      <c r="A47" s="252"/>
      <c r="B47" s="253"/>
      <c r="C47" s="67">
        <v>2019</v>
      </c>
      <c r="D47" s="60" t="s">
        <v>72</v>
      </c>
      <c r="E47" s="60">
        <f t="shared" si="1"/>
        <v>0</v>
      </c>
      <c r="F47" s="60">
        <f t="shared" si="1"/>
        <v>0</v>
      </c>
      <c r="G47" s="60" t="s">
        <v>72</v>
      </c>
      <c r="H47" s="60">
        <f>H12+H17+H22+H27+H32+H42</f>
        <v>0</v>
      </c>
      <c r="I47" s="1"/>
      <c r="J47" s="1"/>
    </row>
    <row r="48" spans="1:10" s="57" customFormat="1" ht="15.75" thickBot="1">
      <c r="A48" s="252"/>
      <c r="B48" s="155"/>
      <c r="C48" s="67">
        <v>2020</v>
      </c>
      <c r="D48" s="60" t="s">
        <v>72</v>
      </c>
      <c r="E48" s="60">
        <f t="shared" si="1"/>
        <v>0</v>
      </c>
      <c r="F48" s="60">
        <f t="shared" si="1"/>
        <v>0</v>
      </c>
      <c r="G48" s="60" t="s">
        <v>72</v>
      </c>
      <c r="H48" s="60">
        <f>H13+H18+H23+H28+H33+H43</f>
        <v>0</v>
      </c>
      <c r="I48" s="1"/>
      <c r="J48" s="1"/>
    </row>
    <row r="49" spans="1:10" s="57" customFormat="1" ht="15.75" thickBot="1">
      <c r="A49" s="252"/>
      <c r="B49" s="83"/>
      <c r="C49" s="67"/>
      <c r="D49" s="60"/>
      <c r="E49" s="60"/>
      <c r="F49" s="60"/>
      <c r="G49" s="60"/>
      <c r="H49" s="60"/>
      <c r="I49" s="1"/>
      <c r="J49" s="1"/>
    </row>
    <row r="50" spans="1:10" s="57" customFormat="1" ht="15.75" thickBot="1">
      <c r="A50" s="178" t="s">
        <v>39</v>
      </c>
      <c r="B50" s="178"/>
      <c r="C50" s="61"/>
      <c r="D50" s="60">
        <v>708</v>
      </c>
      <c r="E50" s="60">
        <f>SUM(E44:E46)</f>
        <v>0</v>
      </c>
      <c r="F50" s="60">
        <f>SUM(F44:F46)</f>
        <v>0</v>
      </c>
      <c r="G50" s="60">
        <v>708</v>
      </c>
      <c r="H50" s="60">
        <f>SUM(H44:H46)</f>
        <v>0</v>
      </c>
      <c r="I50" s="1"/>
      <c r="J50" s="1"/>
    </row>
    <row r="51" spans="1:10" s="25" customFormat="1" ht="16.5" customHeight="1" thickBot="1">
      <c r="A51" s="139" t="s">
        <v>49</v>
      </c>
      <c r="B51" s="139"/>
      <c r="C51" s="139"/>
      <c r="D51" s="139"/>
      <c r="E51" s="139"/>
      <c r="F51" s="139"/>
      <c r="G51" s="139"/>
      <c r="H51" s="139"/>
      <c r="I51" s="139"/>
      <c r="J51" s="62"/>
    </row>
    <row r="52" spans="1:10" s="55" customFormat="1" ht="30.75" customHeight="1" thickBot="1">
      <c r="A52" s="139"/>
      <c r="B52" s="139"/>
      <c r="C52" s="139"/>
      <c r="D52" s="139"/>
      <c r="E52" s="139"/>
      <c r="F52" s="139"/>
      <c r="G52" s="139"/>
      <c r="H52" s="139"/>
      <c r="I52" s="139"/>
      <c r="J52" s="62"/>
    </row>
    <row r="53" spans="1:10" s="55" customFormat="1" ht="45.75" customHeight="1" thickBot="1">
      <c r="A53" s="140"/>
      <c r="B53" s="140"/>
      <c r="C53" s="140"/>
      <c r="D53" s="140"/>
      <c r="E53" s="140"/>
      <c r="F53" s="140"/>
      <c r="G53" s="140"/>
      <c r="H53" s="140"/>
      <c r="I53" s="140"/>
      <c r="J53" s="87"/>
    </row>
    <row r="54" spans="1:11" s="55" customFormat="1" ht="16.5" customHeight="1" thickBot="1">
      <c r="A54" s="175" t="s">
        <v>14</v>
      </c>
      <c r="B54" s="157" t="s">
        <v>46</v>
      </c>
      <c r="C54" s="75">
        <v>2016</v>
      </c>
      <c r="D54" s="89">
        <v>96.1</v>
      </c>
      <c r="E54" s="89"/>
      <c r="F54" s="89">
        <v>0</v>
      </c>
      <c r="G54" s="89">
        <v>96.1</v>
      </c>
      <c r="H54" s="89">
        <v>0</v>
      </c>
      <c r="I54" s="136" t="s">
        <v>88</v>
      </c>
      <c r="J54" s="152" t="s">
        <v>54</v>
      </c>
      <c r="K54" s="54"/>
    </row>
    <row r="55" spans="1:11" s="55" customFormat="1" ht="16.5" thickBot="1">
      <c r="A55" s="176"/>
      <c r="B55" s="158"/>
      <c r="C55" s="59">
        <v>2017</v>
      </c>
      <c r="D55" s="63" t="s">
        <v>84</v>
      </c>
      <c r="E55" s="63"/>
      <c r="F55" s="63">
        <v>0</v>
      </c>
      <c r="G55" s="63" t="s">
        <v>84</v>
      </c>
      <c r="H55" s="63">
        <v>0</v>
      </c>
      <c r="I55" s="137"/>
      <c r="J55" s="153"/>
      <c r="K55" s="54"/>
    </row>
    <row r="56" spans="1:11" s="55" customFormat="1" ht="16.5" thickBot="1">
      <c r="A56" s="176"/>
      <c r="B56" s="158"/>
      <c r="C56" s="59">
        <v>2018</v>
      </c>
      <c r="D56" s="63" t="s">
        <v>85</v>
      </c>
      <c r="E56" s="63"/>
      <c r="F56" s="63">
        <v>0</v>
      </c>
      <c r="G56" s="63" t="s">
        <v>84</v>
      </c>
      <c r="H56" s="63">
        <v>0</v>
      </c>
      <c r="I56" s="137"/>
      <c r="J56" s="153"/>
      <c r="K56" s="54"/>
    </row>
    <row r="57" spans="1:11" s="55" customFormat="1" ht="16.5" thickBot="1">
      <c r="A57" s="176"/>
      <c r="B57" s="158"/>
      <c r="C57" s="59">
        <v>2019</v>
      </c>
      <c r="D57" s="63" t="s">
        <v>85</v>
      </c>
      <c r="E57" s="63"/>
      <c r="F57" s="63">
        <v>0</v>
      </c>
      <c r="G57" s="63" t="s">
        <v>84</v>
      </c>
      <c r="H57" s="63">
        <v>0</v>
      </c>
      <c r="I57" s="137"/>
      <c r="J57" s="153"/>
      <c r="K57" s="54"/>
    </row>
    <row r="58" spans="1:11" s="55" customFormat="1" ht="16.5" thickBot="1">
      <c r="A58" s="177"/>
      <c r="B58" s="159"/>
      <c r="C58" s="81">
        <v>2020</v>
      </c>
      <c r="D58" s="63" t="s">
        <v>85</v>
      </c>
      <c r="E58" s="63"/>
      <c r="F58" s="63">
        <v>0</v>
      </c>
      <c r="G58" s="63" t="s">
        <v>84</v>
      </c>
      <c r="H58" s="63">
        <v>0</v>
      </c>
      <c r="I58" s="138"/>
      <c r="J58" s="154"/>
      <c r="K58" s="54"/>
    </row>
    <row r="59" spans="1:11" s="55" customFormat="1" ht="27.75" customHeight="1" thickBot="1">
      <c r="A59" s="175" t="s">
        <v>32</v>
      </c>
      <c r="B59" s="160" t="s">
        <v>87</v>
      </c>
      <c r="C59" s="75">
        <v>2016</v>
      </c>
      <c r="D59" s="89">
        <f>SUM(F59:H59)</f>
        <v>30</v>
      </c>
      <c r="E59" s="89"/>
      <c r="F59" s="89">
        <v>0</v>
      </c>
      <c r="G59" s="89">
        <v>30</v>
      </c>
      <c r="H59" s="89">
        <v>0</v>
      </c>
      <c r="I59" s="136" t="s">
        <v>89</v>
      </c>
      <c r="J59" s="152" t="s">
        <v>54</v>
      </c>
      <c r="K59" s="54"/>
    </row>
    <row r="60" spans="1:11" s="55" customFormat="1" ht="27" customHeight="1" thickBot="1">
      <c r="A60" s="125"/>
      <c r="B60" s="161"/>
      <c r="C60" s="59">
        <v>2017</v>
      </c>
      <c r="D60" s="63">
        <f>SUM(F60:H60)</f>
        <v>30</v>
      </c>
      <c r="E60" s="63"/>
      <c r="F60" s="63">
        <v>0</v>
      </c>
      <c r="G60" s="63">
        <v>30</v>
      </c>
      <c r="H60" s="63">
        <v>0</v>
      </c>
      <c r="I60" s="137"/>
      <c r="J60" s="153"/>
      <c r="K60" s="54"/>
    </row>
    <row r="61" spans="1:11" s="55" customFormat="1" ht="30" customHeight="1" thickBot="1">
      <c r="A61" s="125"/>
      <c r="B61" s="161"/>
      <c r="C61" s="59">
        <v>2018</v>
      </c>
      <c r="D61" s="63" t="s">
        <v>68</v>
      </c>
      <c r="E61" s="63"/>
      <c r="F61" s="63">
        <v>0</v>
      </c>
      <c r="G61" s="63" t="s">
        <v>68</v>
      </c>
      <c r="H61" s="63">
        <v>0</v>
      </c>
      <c r="I61" s="137"/>
      <c r="J61" s="153"/>
      <c r="K61" s="54"/>
    </row>
    <row r="62" spans="1:11" s="55" customFormat="1" ht="27" customHeight="1" thickBot="1">
      <c r="A62" s="125"/>
      <c r="B62" s="161"/>
      <c r="C62" s="59">
        <v>2019</v>
      </c>
      <c r="D62" s="63" t="s">
        <v>68</v>
      </c>
      <c r="E62" s="63"/>
      <c r="F62" s="63">
        <v>0</v>
      </c>
      <c r="G62" s="63" t="s">
        <v>68</v>
      </c>
      <c r="H62" s="63">
        <v>0</v>
      </c>
      <c r="I62" s="137"/>
      <c r="J62" s="153"/>
      <c r="K62" s="54"/>
    </row>
    <row r="63" spans="1:11" s="55" customFormat="1" ht="16.5" thickBot="1">
      <c r="A63" s="166"/>
      <c r="B63" s="232"/>
      <c r="C63" s="81">
        <v>2020</v>
      </c>
      <c r="D63" s="63" t="s">
        <v>68</v>
      </c>
      <c r="E63" s="63"/>
      <c r="F63" s="63">
        <v>0</v>
      </c>
      <c r="G63" s="63" t="s">
        <v>68</v>
      </c>
      <c r="H63" s="63">
        <v>0</v>
      </c>
      <c r="I63" s="138"/>
      <c r="J63" s="154"/>
      <c r="K63" s="54"/>
    </row>
    <row r="64" spans="1:11" s="26" customFormat="1" ht="22.5" customHeight="1">
      <c r="A64" s="165" t="s">
        <v>15</v>
      </c>
      <c r="B64" s="157" t="s">
        <v>16</v>
      </c>
      <c r="C64" s="75">
        <v>2016</v>
      </c>
      <c r="D64" s="89">
        <f aca="true" t="shared" si="2" ref="D64:D78">SUM(F64:H64)</f>
        <v>20</v>
      </c>
      <c r="E64" s="89"/>
      <c r="F64" s="89">
        <v>0</v>
      </c>
      <c r="G64" s="89">
        <v>20</v>
      </c>
      <c r="H64" s="89">
        <v>0</v>
      </c>
      <c r="I64" s="136" t="s">
        <v>89</v>
      </c>
      <c r="J64" s="152" t="s">
        <v>55</v>
      </c>
      <c r="K64" s="42"/>
    </row>
    <row r="65" spans="1:11" s="90" customFormat="1" ht="22.5" customHeight="1">
      <c r="A65" s="125"/>
      <c r="B65" s="158"/>
      <c r="C65" s="59">
        <v>2017</v>
      </c>
      <c r="D65" s="63">
        <f t="shared" si="2"/>
        <v>20</v>
      </c>
      <c r="E65" s="63"/>
      <c r="F65" s="63">
        <v>0</v>
      </c>
      <c r="G65" s="63">
        <v>20</v>
      </c>
      <c r="H65" s="63">
        <v>0</v>
      </c>
      <c r="I65" s="216"/>
      <c r="J65" s="153"/>
      <c r="K65" s="91"/>
    </row>
    <row r="66" spans="1:11" s="90" customFormat="1" ht="22.5" customHeight="1">
      <c r="A66" s="125"/>
      <c r="B66" s="158"/>
      <c r="C66" s="59">
        <v>2018</v>
      </c>
      <c r="D66" s="63">
        <f t="shared" si="2"/>
        <v>20</v>
      </c>
      <c r="E66" s="63"/>
      <c r="F66" s="63">
        <v>0</v>
      </c>
      <c r="G66" s="63">
        <v>20</v>
      </c>
      <c r="H66" s="63">
        <v>0</v>
      </c>
      <c r="I66" s="216"/>
      <c r="J66" s="153"/>
      <c r="K66" s="91"/>
    </row>
    <row r="67" spans="1:11" s="11" customFormat="1" ht="24.75" customHeight="1">
      <c r="A67" s="125"/>
      <c r="B67" s="158"/>
      <c r="C67" s="59">
        <v>2019</v>
      </c>
      <c r="D67" s="63">
        <f t="shared" si="2"/>
        <v>20</v>
      </c>
      <c r="E67" s="63"/>
      <c r="F67" s="63">
        <v>0</v>
      </c>
      <c r="G67" s="63">
        <v>20</v>
      </c>
      <c r="H67" s="63">
        <v>0</v>
      </c>
      <c r="I67" s="137"/>
      <c r="J67" s="153"/>
      <c r="K67" s="43"/>
    </row>
    <row r="68" spans="1:11" s="27" customFormat="1" ht="15.75" customHeight="1" thickBot="1">
      <c r="A68" s="166"/>
      <c r="B68" s="159"/>
      <c r="C68" s="81">
        <v>2020</v>
      </c>
      <c r="D68" s="63">
        <f t="shared" si="2"/>
        <v>20</v>
      </c>
      <c r="E68" s="63"/>
      <c r="F68" s="63">
        <v>0</v>
      </c>
      <c r="G68" s="63">
        <v>20</v>
      </c>
      <c r="H68" s="63">
        <v>0</v>
      </c>
      <c r="I68" s="138"/>
      <c r="J68" s="154"/>
      <c r="K68" s="44"/>
    </row>
    <row r="69" spans="1:11" s="26" customFormat="1" ht="19.5" customHeight="1">
      <c r="A69" s="180" t="s">
        <v>17</v>
      </c>
      <c r="B69" s="160" t="s">
        <v>18</v>
      </c>
      <c r="C69" s="75">
        <v>2016</v>
      </c>
      <c r="D69" s="89">
        <f t="shared" si="2"/>
        <v>5</v>
      </c>
      <c r="E69" s="89"/>
      <c r="F69" s="89">
        <v>0</v>
      </c>
      <c r="G69" s="89">
        <v>5</v>
      </c>
      <c r="H69" s="89">
        <v>0</v>
      </c>
      <c r="I69" s="117" t="s">
        <v>81</v>
      </c>
      <c r="J69" s="152" t="s">
        <v>55</v>
      </c>
      <c r="K69" s="42"/>
    </row>
    <row r="70" spans="1:11" s="11" customFormat="1" ht="21" customHeight="1">
      <c r="A70" s="181"/>
      <c r="B70" s="161"/>
      <c r="C70" s="59">
        <v>2017</v>
      </c>
      <c r="D70" s="63">
        <f t="shared" si="2"/>
        <v>15</v>
      </c>
      <c r="E70" s="63"/>
      <c r="F70" s="63">
        <v>0</v>
      </c>
      <c r="G70" s="63">
        <v>15</v>
      </c>
      <c r="H70" s="63">
        <v>0</v>
      </c>
      <c r="I70" s="118"/>
      <c r="J70" s="153"/>
      <c r="K70" s="43"/>
    </row>
    <row r="71" spans="1:11" s="53" customFormat="1" ht="21" customHeight="1">
      <c r="A71" s="181"/>
      <c r="B71" s="161"/>
      <c r="C71" s="59">
        <v>2018</v>
      </c>
      <c r="D71" s="63">
        <f t="shared" si="2"/>
        <v>15</v>
      </c>
      <c r="E71" s="63"/>
      <c r="F71" s="63">
        <v>0</v>
      </c>
      <c r="G71" s="63">
        <v>15</v>
      </c>
      <c r="H71" s="63">
        <v>0</v>
      </c>
      <c r="I71" s="118"/>
      <c r="J71" s="153"/>
      <c r="K71" s="52"/>
    </row>
    <row r="72" spans="1:11" s="53" customFormat="1" ht="21" customHeight="1">
      <c r="A72" s="181"/>
      <c r="B72" s="161"/>
      <c r="C72" s="59">
        <v>2019</v>
      </c>
      <c r="D72" s="63">
        <f t="shared" si="2"/>
        <v>15</v>
      </c>
      <c r="E72" s="63"/>
      <c r="F72" s="63">
        <v>0</v>
      </c>
      <c r="G72" s="63">
        <v>15</v>
      </c>
      <c r="H72" s="63">
        <v>0</v>
      </c>
      <c r="I72" s="118"/>
      <c r="J72" s="153"/>
      <c r="K72" s="52"/>
    </row>
    <row r="73" spans="1:11" s="27" customFormat="1" ht="21" customHeight="1" thickBot="1">
      <c r="A73" s="182"/>
      <c r="B73" s="162"/>
      <c r="C73" s="77">
        <v>2020</v>
      </c>
      <c r="D73" s="63">
        <f t="shared" si="2"/>
        <v>15</v>
      </c>
      <c r="E73" s="63"/>
      <c r="F73" s="63">
        <v>0</v>
      </c>
      <c r="G73" s="63">
        <v>15</v>
      </c>
      <c r="H73" s="63">
        <v>0</v>
      </c>
      <c r="I73" s="119"/>
      <c r="J73" s="196"/>
      <c r="K73" s="44"/>
    </row>
    <row r="74" spans="1:10" s="53" customFormat="1" ht="15">
      <c r="A74" s="175" t="s">
        <v>19</v>
      </c>
      <c r="B74" s="160" t="s">
        <v>45</v>
      </c>
      <c r="C74" s="75">
        <v>2016</v>
      </c>
      <c r="D74" s="89">
        <f t="shared" si="2"/>
        <v>5</v>
      </c>
      <c r="E74" s="89"/>
      <c r="F74" s="89">
        <v>0</v>
      </c>
      <c r="G74" s="89">
        <v>5</v>
      </c>
      <c r="H74" s="89">
        <v>0</v>
      </c>
      <c r="I74" s="130" t="s">
        <v>75</v>
      </c>
      <c r="J74" s="244" t="s">
        <v>55</v>
      </c>
    </row>
    <row r="75" spans="1:10" s="9" customFormat="1" ht="27" customHeight="1">
      <c r="A75" s="176"/>
      <c r="B75" s="161"/>
      <c r="C75" s="59">
        <v>2017</v>
      </c>
      <c r="D75" s="63">
        <f t="shared" si="2"/>
        <v>10</v>
      </c>
      <c r="E75" s="63"/>
      <c r="F75" s="63">
        <v>0</v>
      </c>
      <c r="G75" s="63">
        <v>10</v>
      </c>
      <c r="H75" s="63">
        <v>0</v>
      </c>
      <c r="I75" s="197"/>
      <c r="J75" s="245"/>
    </row>
    <row r="76" spans="1:10" s="92" customFormat="1" ht="27" customHeight="1">
      <c r="A76" s="176"/>
      <c r="B76" s="161"/>
      <c r="C76" s="59">
        <v>2018</v>
      </c>
      <c r="D76" s="63">
        <f t="shared" si="2"/>
        <v>10</v>
      </c>
      <c r="E76" s="63"/>
      <c r="F76" s="63">
        <v>0</v>
      </c>
      <c r="G76" s="63">
        <v>10</v>
      </c>
      <c r="H76" s="63">
        <v>0</v>
      </c>
      <c r="I76" s="197"/>
      <c r="J76" s="245"/>
    </row>
    <row r="77" spans="1:10" s="92" customFormat="1" ht="22.5" customHeight="1">
      <c r="A77" s="176"/>
      <c r="B77" s="161"/>
      <c r="C77" s="59">
        <v>2019</v>
      </c>
      <c r="D77" s="63">
        <f t="shared" si="2"/>
        <v>10</v>
      </c>
      <c r="E77" s="63"/>
      <c r="F77" s="63">
        <v>0</v>
      </c>
      <c r="G77" s="63">
        <v>10</v>
      </c>
      <c r="H77" s="63">
        <v>0</v>
      </c>
      <c r="I77" s="197"/>
      <c r="J77" s="245"/>
    </row>
    <row r="78" spans="1:10" s="28" customFormat="1" ht="25.5" customHeight="1" thickBot="1">
      <c r="A78" s="177"/>
      <c r="B78" s="232"/>
      <c r="C78" s="81">
        <v>2020</v>
      </c>
      <c r="D78" s="63">
        <f t="shared" si="2"/>
        <v>10</v>
      </c>
      <c r="E78" s="63"/>
      <c r="F78" s="63">
        <v>0</v>
      </c>
      <c r="G78" s="63">
        <v>10</v>
      </c>
      <c r="H78" s="63">
        <v>0</v>
      </c>
      <c r="I78" s="198"/>
      <c r="J78" s="246"/>
    </row>
    <row r="79" spans="1:11" s="29" customFormat="1" ht="27" customHeight="1">
      <c r="A79" s="124" t="s">
        <v>20</v>
      </c>
      <c r="B79" s="169" t="s">
        <v>92</v>
      </c>
      <c r="C79" s="75">
        <v>2016</v>
      </c>
      <c r="D79" s="172" t="s">
        <v>33</v>
      </c>
      <c r="E79" s="89"/>
      <c r="F79" s="89"/>
      <c r="G79" s="89"/>
      <c r="H79" s="89"/>
      <c r="I79" s="117" t="s">
        <v>76</v>
      </c>
      <c r="J79" s="256" t="s">
        <v>97</v>
      </c>
      <c r="K79" s="45"/>
    </row>
    <row r="80" spans="1:11" s="12" customFormat="1" ht="25.5" customHeight="1">
      <c r="A80" s="148"/>
      <c r="B80" s="170"/>
      <c r="C80" s="59">
        <v>2017</v>
      </c>
      <c r="D80" s="173"/>
      <c r="E80" s="63"/>
      <c r="F80" s="63"/>
      <c r="G80" s="63"/>
      <c r="H80" s="63"/>
      <c r="I80" s="118"/>
      <c r="J80" s="257"/>
      <c r="K80" s="46"/>
    </row>
    <row r="81" spans="1:11" s="93" customFormat="1" ht="25.5" customHeight="1">
      <c r="A81" s="148"/>
      <c r="B81" s="170"/>
      <c r="C81" s="59">
        <v>2018</v>
      </c>
      <c r="D81" s="173"/>
      <c r="E81" s="63"/>
      <c r="F81" s="63"/>
      <c r="G81" s="63"/>
      <c r="H81" s="63"/>
      <c r="I81" s="118"/>
      <c r="J81" s="257"/>
      <c r="K81" s="94"/>
    </row>
    <row r="82" spans="1:11" s="93" customFormat="1" ht="25.5" customHeight="1">
      <c r="A82" s="148"/>
      <c r="B82" s="170"/>
      <c r="C82" s="59">
        <v>2019</v>
      </c>
      <c r="D82" s="173"/>
      <c r="E82" s="63"/>
      <c r="F82" s="63"/>
      <c r="G82" s="63"/>
      <c r="H82" s="63"/>
      <c r="I82" s="118"/>
      <c r="J82" s="257"/>
      <c r="K82" s="94"/>
    </row>
    <row r="83" spans="1:11" s="30" customFormat="1" ht="22.5" customHeight="1" thickBot="1">
      <c r="A83" s="179"/>
      <c r="B83" s="171"/>
      <c r="C83" s="77">
        <v>2020</v>
      </c>
      <c r="D83" s="174"/>
      <c r="E83" s="95"/>
      <c r="F83" s="95"/>
      <c r="G83" s="95"/>
      <c r="H83" s="95"/>
      <c r="I83" s="119"/>
      <c r="J83" s="258"/>
      <c r="K83" s="47"/>
    </row>
    <row r="84" spans="1:11" s="23" customFormat="1" ht="38.25" customHeight="1">
      <c r="A84" s="124" t="s">
        <v>21</v>
      </c>
      <c r="B84" s="157" t="s">
        <v>23</v>
      </c>
      <c r="C84" s="75">
        <v>2016</v>
      </c>
      <c r="D84" s="172" t="s">
        <v>33</v>
      </c>
      <c r="E84" s="89"/>
      <c r="F84" s="89"/>
      <c r="G84" s="89"/>
      <c r="H84" s="89"/>
      <c r="I84" s="117" t="s">
        <v>82</v>
      </c>
      <c r="J84" s="247" t="s">
        <v>56</v>
      </c>
      <c r="K84" s="40"/>
    </row>
    <row r="85" spans="1:11" s="9" customFormat="1" ht="29.25" customHeight="1">
      <c r="A85" s="148"/>
      <c r="B85" s="158"/>
      <c r="C85" s="59">
        <v>2017</v>
      </c>
      <c r="D85" s="173"/>
      <c r="E85" s="63"/>
      <c r="F85" s="63"/>
      <c r="G85" s="63"/>
      <c r="H85" s="63"/>
      <c r="I85" s="118"/>
      <c r="J85" s="193"/>
      <c r="K85" s="41"/>
    </row>
    <row r="86" spans="1:11" s="9" customFormat="1" ht="29.25" customHeight="1">
      <c r="A86" s="148"/>
      <c r="B86" s="158"/>
      <c r="C86" s="74">
        <v>2018</v>
      </c>
      <c r="D86" s="173"/>
      <c r="E86" s="63"/>
      <c r="F86" s="63"/>
      <c r="G86" s="63"/>
      <c r="H86" s="63"/>
      <c r="I86" s="118"/>
      <c r="J86" s="193"/>
      <c r="K86" s="41"/>
    </row>
    <row r="87" spans="1:11" s="9" customFormat="1" ht="29.25" customHeight="1">
      <c r="A87" s="148"/>
      <c r="B87" s="158"/>
      <c r="C87" s="59">
        <v>2019</v>
      </c>
      <c r="D87" s="173"/>
      <c r="E87" s="63"/>
      <c r="F87" s="63"/>
      <c r="G87" s="63"/>
      <c r="H87" s="63"/>
      <c r="I87" s="118"/>
      <c r="J87" s="193"/>
      <c r="K87" s="41"/>
    </row>
    <row r="88" spans="1:11" s="9" customFormat="1" ht="24" customHeight="1" thickBot="1">
      <c r="A88" s="179"/>
      <c r="B88" s="236"/>
      <c r="C88" s="96">
        <v>2020</v>
      </c>
      <c r="D88" s="174"/>
      <c r="E88" s="95"/>
      <c r="F88" s="95"/>
      <c r="G88" s="95"/>
      <c r="H88" s="95"/>
      <c r="I88" s="119"/>
      <c r="J88" s="194"/>
      <c r="K88" s="41"/>
    </row>
    <row r="89" spans="1:11" s="26" customFormat="1" ht="19.5" customHeight="1">
      <c r="A89" s="124" t="s">
        <v>22</v>
      </c>
      <c r="B89" s="127" t="s">
        <v>25</v>
      </c>
      <c r="C89" s="75">
        <v>2016</v>
      </c>
      <c r="D89" s="89">
        <f aca="true" t="shared" si="3" ref="D89:D98">SUM(F89:H89)</f>
        <v>20</v>
      </c>
      <c r="E89" s="89"/>
      <c r="F89" s="89">
        <v>0</v>
      </c>
      <c r="G89" s="89">
        <v>20</v>
      </c>
      <c r="H89" s="89">
        <v>0</v>
      </c>
      <c r="I89" s="136" t="s">
        <v>77</v>
      </c>
      <c r="J89" s="130" t="s">
        <v>57</v>
      </c>
      <c r="K89" s="42"/>
    </row>
    <row r="90" spans="1:11" s="11" customFormat="1" ht="24" customHeight="1">
      <c r="A90" s="125"/>
      <c r="B90" s="150"/>
      <c r="C90" s="59">
        <v>2017</v>
      </c>
      <c r="D90" s="63">
        <f t="shared" si="3"/>
        <v>20</v>
      </c>
      <c r="E90" s="63"/>
      <c r="F90" s="63">
        <v>0</v>
      </c>
      <c r="G90" s="63">
        <v>20</v>
      </c>
      <c r="H90" s="63">
        <v>0</v>
      </c>
      <c r="I90" s="137"/>
      <c r="J90" s="131"/>
      <c r="K90" s="43"/>
    </row>
    <row r="91" spans="1:11" s="53" customFormat="1" ht="24" customHeight="1">
      <c r="A91" s="125"/>
      <c r="B91" s="150"/>
      <c r="C91" s="59">
        <v>2018</v>
      </c>
      <c r="D91" s="63">
        <f t="shared" si="3"/>
        <v>20</v>
      </c>
      <c r="E91" s="63"/>
      <c r="F91" s="63">
        <v>0</v>
      </c>
      <c r="G91" s="63">
        <v>20</v>
      </c>
      <c r="H91" s="63">
        <v>0</v>
      </c>
      <c r="I91" s="137"/>
      <c r="J91" s="131"/>
      <c r="K91" s="52"/>
    </row>
    <row r="92" spans="1:11" s="53" customFormat="1" ht="24" customHeight="1">
      <c r="A92" s="125"/>
      <c r="B92" s="150"/>
      <c r="C92" s="59">
        <v>2019</v>
      </c>
      <c r="D92" s="63">
        <f t="shared" si="3"/>
        <v>20</v>
      </c>
      <c r="E92" s="63"/>
      <c r="F92" s="63">
        <v>0</v>
      </c>
      <c r="G92" s="63">
        <v>20</v>
      </c>
      <c r="H92" s="63">
        <v>0</v>
      </c>
      <c r="I92" s="137"/>
      <c r="J92" s="131"/>
      <c r="K92" s="52"/>
    </row>
    <row r="93" spans="1:11" s="27" customFormat="1" ht="33" customHeight="1" thickBot="1">
      <c r="A93" s="126"/>
      <c r="B93" s="167"/>
      <c r="C93" s="77">
        <v>2020</v>
      </c>
      <c r="D93" s="63">
        <f t="shared" si="3"/>
        <v>20</v>
      </c>
      <c r="E93" s="63"/>
      <c r="F93" s="63">
        <v>0</v>
      </c>
      <c r="G93" s="63">
        <v>20</v>
      </c>
      <c r="H93" s="63">
        <v>0</v>
      </c>
      <c r="I93" s="192"/>
      <c r="J93" s="132"/>
      <c r="K93" s="44"/>
    </row>
    <row r="94" spans="1:10" s="23" customFormat="1" ht="19.5" customHeight="1">
      <c r="A94" s="183" t="s">
        <v>34</v>
      </c>
      <c r="B94" s="185" t="s">
        <v>26</v>
      </c>
      <c r="C94" s="74">
        <v>2016</v>
      </c>
      <c r="D94" s="88">
        <f t="shared" si="3"/>
        <v>6</v>
      </c>
      <c r="E94" s="88"/>
      <c r="F94" s="88">
        <v>0</v>
      </c>
      <c r="G94" s="88">
        <v>6</v>
      </c>
      <c r="H94" s="88">
        <v>0</v>
      </c>
      <c r="I94" s="184" t="s">
        <v>93</v>
      </c>
      <c r="J94" s="242" t="s">
        <v>58</v>
      </c>
    </row>
    <row r="95" spans="1:10" s="9" customFormat="1" ht="19.5" customHeight="1">
      <c r="A95" s="118"/>
      <c r="B95" s="150"/>
      <c r="C95" s="59">
        <v>2017</v>
      </c>
      <c r="D95" s="63">
        <f t="shared" si="3"/>
        <v>6</v>
      </c>
      <c r="E95" s="63"/>
      <c r="F95" s="63">
        <v>0</v>
      </c>
      <c r="G95" s="63">
        <v>6</v>
      </c>
      <c r="H95" s="63">
        <v>0</v>
      </c>
      <c r="I95" s="118"/>
      <c r="J95" s="243"/>
    </row>
    <row r="96" spans="1:10" s="92" customFormat="1" ht="19.5" customHeight="1">
      <c r="A96" s="118"/>
      <c r="B96" s="150"/>
      <c r="C96" s="59">
        <v>2018</v>
      </c>
      <c r="D96" s="63">
        <f t="shared" si="3"/>
        <v>6</v>
      </c>
      <c r="E96" s="63"/>
      <c r="F96" s="63">
        <v>0</v>
      </c>
      <c r="G96" s="63">
        <v>6</v>
      </c>
      <c r="H96" s="63">
        <v>0</v>
      </c>
      <c r="I96" s="118"/>
      <c r="J96" s="243"/>
    </row>
    <row r="97" spans="1:10" s="92" customFormat="1" ht="19.5" customHeight="1">
      <c r="A97" s="118"/>
      <c r="B97" s="150"/>
      <c r="C97" s="59">
        <v>2019</v>
      </c>
      <c r="D97" s="63">
        <f t="shared" si="3"/>
        <v>6</v>
      </c>
      <c r="E97" s="63"/>
      <c r="F97" s="63">
        <v>0</v>
      </c>
      <c r="G97" s="63">
        <v>6</v>
      </c>
      <c r="H97" s="63">
        <v>0</v>
      </c>
      <c r="I97" s="118"/>
      <c r="J97" s="243"/>
    </row>
    <row r="98" spans="1:10" s="24" customFormat="1" ht="29.25" customHeight="1" thickBot="1">
      <c r="A98" s="118"/>
      <c r="B98" s="150"/>
      <c r="C98" s="59">
        <v>2020</v>
      </c>
      <c r="D98" s="63">
        <f t="shared" si="3"/>
        <v>6</v>
      </c>
      <c r="E98" s="63"/>
      <c r="F98" s="63">
        <v>0</v>
      </c>
      <c r="G98" s="63">
        <v>6</v>
      </c>
      <c r="H98" s="63">
        <v>0</v>
      </c>
      <c r="I98" s="118"/>
      <c r="J98" s="243"/>
    </row>
    <row r="99" spans="1:10" s="26" customFormat="1" ht="19.5" customHeight="1">
      <c r="A99" s="164" t="s">
        <v>47</v>
      </c>
      <c r="B99" s="150" t="s">
        <v>27</v>
      </c>
      <c r="C99" s="59">
        <v>2016</v>
      </c>
      <c r="D99" s="173" t="s">
        <v>33</v>
      </c>
      <c r="E99" s="63"/>
      <c r="F99" s="63"/>
      <c r="G99" s="63"/>
      <c r="H99" s="63"/>
      <c r="I99" s="120" t="s">
        <v>93</v>
      </c>
      <c r="J99" s="120" t="s">
        <v>59</v>
      </c>
    </row>
    <row r="100" spans="1:10" s="11" customFormat="1" ht="19.5" customHeight="1">
      <c r="A100" s="118"/>
      <c r="B100" s="128"/>
      <c r="C100" s="59">
        <v>2017</v>
      </c>
      <c r="D100" s="173"/>
      <c r="E100" s="63"/>
      <c r="F100" s="63"/>
      <c r="G100" s="63"/>
      <c r="H100" s="63"/>
      <c r="I100" s="118"/>
      <c r="J100" s="118"/>
    </row>
    <row r="101" spans="1:10" s="11" customFormat="1" ht="19.5" customHeight="1">
      <c r="A101" s="118"/>
      <c r="B101" s="128"/>
      <c r="C101" s="59">
        <v>2018</v>
      </c>
      <c r="D101" s="173"/>
      <c r="E101" s="63"/>
      <c r="F101" s="63"/>
      <c r="G101" s="63"/>
      <c r="H101" s="63"/>
      <c r="I101" s="118"/>
      <c r="J101" s="118"/>
    </row>
    <row r="102" spans="1:10" s="11" customFormat="1" ht="19.5" customHeight="1">
      <c r="A102" s="118"/>
      <c r="B102" s="128"/>
      <c r="C102" s="59">
        <v>2019</v>
      </c>
      <c r="D102" s="173"/>
      <c r="E102" s="63"/>
      <c r="F102" s="63"/>
      <c r="G102" s="63"/>
      <c r="H102" s="63"/>
      <c r="I102" s="118"/>
      <c r="J102" s="118"/>
    </row>
    <row r="103" spans="1:10" s="11" customFormat="1" ht="19.5" customHeight="1">
      <c r="A103" s="118"/>
      <c r="B103" s="128"/>
      <c r="C103" s="59">
        <v>2020</v>
      </c>
      <c r="D103" s="173"/>
      <c r="E103" s="63"/>
      <c r="F103" s="63"/>
      <c r="G103" s="63"/>
      <c r="H103" s="63"/>
      <c r="I103" s="118"/>
      <c r="J103" s="118"/>
    </row>
    <row r="104" spans="1:10" s="58" customFormat="1" ht="19.5" customHeight="1" thickBot="1">
      <c r="A104" s="168" t="s">
        <v>37</v>
      </c>
      <c r="B104" s="168"/>
      <c r="C104" s="67">
        <v>2016</v>
      </c>
      <c r="D104" s="60">
        <v>182.1</v>
      </c>
      <c r="E104" s="60" t="e">
        <f>E54+E59+E64+E69+E74+E89+E94+#REF!</f>
        <v>#REF!</v>
      </c>
      <c r="F104" s="60">
        <v>0</v>
      </c>
      <c r="G104" s="60">
        <v>182.1</v>
      </c>
      <c r="H104" s="60">
        <v>0</v>
      </c>
      <c r="I104" s="120"/>
      <c r="J104" s="8"/>
    </row>
    <row r="105" spans="1:10" s="58" customFormat="1" ht="19.5" customHeight="1" thickBot="1">
      <c r="A105" s="168"/>
      <c r="B105" s="168"/>
      <c r="C105" s="67">
        <v>2017</v>
      </c>
      <c r="D105" s="60">
        <v>285.6</v>
      </c>
      <c r="E105" s="60" t="e">
        <f>E55+E60+E65+E70+E75+E90+E95+#REF!</f>
        <v>#REF!</v>
      </c>
      <c r="F105" s="60">
        <v>0</v>
      </c>
      <c r="G105" s="60">
        <v>285.6</v>
      </c>
      <c r="H105" s="60">
        <v>0</v>
      </c>
      <c r="I105" s="118"/>
      <c r="J105" s="8"/>
    </row>
    <row r="106" spans="1:10" s="58" customFormat="1" ht="31.5" customHeight="1" thickBot="1">
      <c r="A106" s="168"/>
      <c r="B106" s="168"/>
      <c r="C106" s="67">
        <v>2018</v>
      </c>
      <c r="D106" s="60">
        <v>285.6</v>
      </c>
      <c r="E106" s="60" t="e">
        <f>E56+E61+E66+E71+E76+E91+E96+#REF!</f>
        <v>#REF!</v>
      </c>
      <c r="F106" s="60">
        <v>0</v>
      </c>
      <c r="G106" s="60">
        <v>285.6</v>
      </c>
      <c r="H106" s="60">
        <v>0</v>
      </c>
      <c r="I106" s="118"/>
      <c r="J106" s="8"/>
    </row>
    <row r="107" spans="1:10" s="58" customFormat="1" ht="19.5" customHeight="1" thickBot="1">
      <c r="A107" s="168"/>
      <c r="B107" s="168"/>
      <c r="C107" s="67">
        <v>2019</v>
      </c>
      <c r="D107" s="60">
        <v>285.6</v>
      </c>
      <c r="E107" s="60"/>
      <c r="F107" s="60">
        <v>0</v>
      </c>
      <c r="G107" s="60">
        <v>285.6</v>
      </c>
      <c r="H107" s="60">
        <v>0</v>
      </c>
      <c r="I107" s="118"/>
      <c r="J107" s="8"/>
    </row>
    <row r="108" spans="1:10" s="58" customFormat="1" ht="30" customHeight="1" thickBot="1">
      <c r="A108" s="168"/>
      <c r="B108" s="168"/>
      <c r="C108" s="67">
        <v>2020</v>
      </c>
      <c r="D108" s="60">
        <v>285.6</v>
      </c>
      <c r="E108" s="60" t="e">
        <f>E58+E63+E68+E73+E78+E93+E98+#REF!</f>
        <v>#REF!</v>
      </c>
      <c r="F108" s="60">
        <v>0</v>
      </c>
      <c r="G108" s="60">
        <v>285.6</v>
      </c>
      <c r="H108" s="60">
        <v>0</v>
      </c>
      <c r="I108" s="118"/>
      <c r="J108" s="8"/>
    </row>
    <row r="109" spans="1:10" s="58" customFormat="1" ht="33" customHeight="1" thickBot="1">
      <c r="A109" s="178" t="s">
        <v>38</v>
      </c>
      <c r="B109" s="178"/>
      <c r="C109" s="61"/>
      <c r="D109" s="60">
        <f>D104+D105+D106+D107+D108</f>
        <v>1324.5</v>
      </c>
      <c r="E109" s="60" t="e">
        <f>E104+E105+E106+E107+E108</f>
        <v>#REF!</v>
      </c>
      <c r="F109" s="60">
        <f>F104+F105+F106+F107+F108</f>
        <v>0</v>
      </c>
      <c r="G109" s="60">
        <f>G104+G105+G106+G107+G108</f>
        <v>1324.5</v>
      </c>
      <c r="H109" s="60">
        <f>H104+H105+H106+H107+H108</f>
        <v>0</v>
      </c>
      <c r="I109" s="8"/>
      <c r="J109" s="8"/>
    </row>
    <row r="110" spans="1:10" s="31" customFormat="1" ht="26.25" customHeight="1" thickBot="1">
      <c r="A110" s="139" t="s">
        <v>40</v>
      </c>
      <c r="B110" s="139"/>
      <c r="C110" s="139"/>
      <c r="D110" s="139"/>
      <c r="E110" s="139"/>
      <c r="F110" s="139"/>
      <c r="G110" s="139"/>
      <c r="H110" s="139"/>
      <c r="I110" s="139"/>
      <c r="J110" s="62"/>
    </row>
    <row r="111" spans="1:10" s="56" customFormat="1" ht="16.5" customHeight="1" thickBot="1">
      <c r="A111" s="140"/>
      <c r="B111" s="140"/>
      <c r="C111" s="140"/>
      <c r="D111" s="140"/>
      <c r="E111" s="140"/>
      <c r="F111" s="140"/>
      <c r="G111" s="140"/>
      <c r="H111" s="140"/>
      <c r="I111" s="140"/>
      <c r="J111" s="87"/>
    </row>
    <row r="112" spans="1:11" s="23" customFormat="1" ht="19.5" customHeight="1" thickBot="1">
      <c r="A112" s="124" t="s">
        <v>35</v>
      </c>
      <c r="B112" s="127" t="s">
        <v>28</v>
      </c>
      <c r="C112" s="75">
        <v>2016</v>
      </c>
      <c r="D112" s="76">
        <v>370.5</v>
      </c>
      <c r="E112" s="76"/>
      <c r="F112" s="76">
        <v>0</v>
      </c>
      <c r="G112" s="76">
        <v>370.5</v>
      </c>
      <c r="H112" s="76">
        <v>0</v>
      </c>
      <c r="I112" s="136" t="s">
        <v>77</v>
      </c>
      <c r="J112" s="247" t="s">
        <v>96</v>
      </c>
      <c r="K112" s="40"/>
    </row>
    <row r="113" spans="1:11" s="23" customFormat="1" ht="19.5" customHeight="1" thickBot="1">
      <c r="A113" s="148"/>
      <c r="B113" s="150"/>
      <c r="C113" s="59">
        <v>2017</v>
      </c>
      <c r="D113" s="2" t="s">
        <v>74</v>
      </c>
      <c r="E113" s="2"/>
      <c r="F113" s="2">
        <v>0</v>
      </c>
      <c r="G113" s="2" t="s">
        <v>74</v>
      </c>
      <c r="H113" s="2">
        <v>0</v>
      </c>
      <c r="I113" s="137"/>
      <c r="J113" s="254"/>
      <c r="K113" s="40"/>
    </row>
    <row r="114" spans="1:11" s="23" customFormat="1" ht="19.5" customHeight="1" thickBot="1">
      <c r="A114" s="148"/>
      <c r="B114" s="150"/>
      <c r="C114" s="59">
        <v>2018</v>
      </c>
      <c r="D114" s="2" t="s">
        <v>74</v>
      </c>
      <c r="E114" s="2"/>
      <c r="F114" s="2">
        <v>0</v>
      </c>
      <c r="G114" s="2" t="s">
        <v>74</v>
      </c>
      <c r="H114" s="2">
        <v>0</v>
      </c>
      <c r="I114" s="137"/>
      <c r="J114" s="254"/>
      <c r="K114" s="40"/>
    </row>
    <row r="115" spans="1:11" s="23" customFormat="1" ht="24" customHeight="1" thickBot="1">
      <c r="A115" s="148"/>
      <c r="B115" s="150"/>
      <c r="C115" s="59">
        <v>2019</v>
      </c>
      <c r="D115" s="2" t="s">
        <v>74</v>
      </c>
      <c r="E115" s="2"/>
      <c r="F115" s="2">
        <v>0</v>
      </c>
      <c r="G115" s="2" t="s">
        <v>74</v>
      </c>
      <c r="H115" s="2">
        <v>0</v>
      </c>
      <c r="I115" s="137"/>
      <c r="J115" s="254"/>
      <c r="K115" s="40"/>
    </row>
    <row r="116" spans="1:11" s="23" customFormat="1" ht="31.5" customHeight="1" thickBot="1">
      <c r="A116" s="149"/>
      <c r="B116" s="151"/>
      <c r="C116" s="81">
        <v>2020</v>
      </c>
      <c r="D116" s="2" t="s">
        <v>74</v>
      </c>
      <c r="E116" s="2"/>
      <c r="F116" s="2">
        <v>0</v>
      </c>
      <c r="G116" s="2" t="s">
        <v>74</v>
      </c>
      <c r="H116" s="2">
        <v>0</v>
      </c>
      <c r="I116" s="138"/>
      <c r="J116" s="255"/>
      <c r="K116" s="40"/>
    </row>
    <row r="117" spans="1:11" s="32" customFormat="1" ht="21" customHeight="1">
      <c r="A117" s="124" t="s">
        <v>36</v>
      </c>
      <c r="B117" s="127" t="s">
        <v>51</v>
      </c>
      <c r="C117" s="75">
        <v>2016</v>
      </c>
      <c r="D117" s="76" t="s">
        <v>74</v>
      </c>
      <c r="E117" s="76"/>
      <c r="F117" s="76">
        <v>0</v>
      </c>
      <c r="G117" s="76">
        <v>0</v>
      </c>
      <c r="H117" s="76">
        <v>0</v>
      </c>
      <c r="I117" s="152" t="s">
        <v>78</v>
      </c>
      <c r="J117" s="121" t="s">
        <v>95</v>
      </c>
      <c r="K117" s="49"/>
    </row>
    <row r="118" spans="1:11" s="10" customFormat="1" ht="19.5" customHeight="1">
      <c r="A118" s="148"/>
      <c r="B118" s="150"/>
      <c r="C118" s="59">
        <v>2017</v>
      </c>
      <c r="D118" s="2" t="s">
        <v>74</v>
      </c>
      <c r="E118" s="2"/>
      <c r="F118" s="2">
        <v>0</v>
      </c>
      <c r="G118" s="2" t="s">
        <v>74</v>
      </c>
      <c r="H118" s="2">
        <v>0</v>
      </c>
      <c r="I118" s="153"/>
      <c r="J118" s="122"/>
      <c r="K118" s="48"/>
    </row>
    <row r="119" spans="1:11" s="97" customFormat="1" ht="19.5" customHeight="1">
      <c r="A119" s="148"/>
      <c r="B119" s="150"/>
      <c r="C119" s="59">
        <v>2018</v>
      </c>
      <c r="D119" s="2" t="s">
        <v>74</v>
      </c>
      <c r="E119" s="2"/>
      <c r="F119" s="2">
        <v>0</v>
      </c>
      <c r="G119" s="2" t="s">
        <v>74</v>
      </c>
      <c r="H119" s="2">
        <v>0</v>
      </c>
      <c r="I119" s="153"/>
      <c r="J119" s="122"/>
      <c r="K119" s="98"/>
    </row>
    <row r="120" spans="1:11" s="97" customFormat="1" ht="19.5" customHeight="1">
      <c r="A120" s="148"/>
      <c r="B120" s="150"/>
      <c r="C120" s="59">
        <v>2019</v>
      </c>
      <c r="D120" s="2" t="s">
        <v>74</v>
      </c>
      <c r="E120" s="2"/>
      <c r="F120" s="2">
        <v>0</v>
      </c>
      <c r="G120" s="2" t="s">
        <v>74</v>
      </c>
      <c r="H120" s="2">
        <v>0</v>
      </c>
      <c r="I120" s="153"/>
      <c r="J120" s="122"/>
      <c r="K120" s="98"/>
    </row>
    <row r="121" spans="1:11" s="33" customFormat="1" ht="28.5" customHeight="1" thickBot="1">
      <c r="A121" s="149"/>
      <c r="B121" s="151"/>
      <c r="C121" s="81">
        <v>2020</v>
      </c>
      <c r="D121" s="69" t="s">
        <v>74</v>
      </c>
      <c r="E121" s="69"/>
      <c r="F121" s="69">
        <v>0</v>
      </c>
      <c r="G121" s="69" t="s">
        <v>74</v>
      </c>
      <c r="H121" s="69">
        <v>0</v>
      </c>
      <c r="I121" s="154"/>
      <c r="J121" s="123"/>
      <c r="K121" s="50"/>
    </row>
    <row r="122" spans="1:11" s="26" customFormat="1" ht="19.5" customHeight="1">
      <c r="A122" s="124" t="s">
        <v>24</v>
      </c>
      <c r="B122" s="127" t="s">
        <v>50</v>
      </c>
      <c r="C122" s="75">
        <v>2016</v>
      </c>
      <c r="D122" s="133" t="s">
        <v>33</v>
      </c>
      <c r="E122" s="76"/>
      <c r="F122" s="76"/>
      <c r="G122" s="76"/>
      <c r="H122" s="76"/>
      <c r="I122" s="117" t="s">
        <v>79</v>
      </c>
      <c r="J122" s="130" t="s">
        <v>60</v>
      </c>
      <c r="K122" s="42"/>
    </row>
    <row r="123" spans="1:11" s="11" customFormat="1" ht="19.5" customHeight="1">
      <c r="A123" s="125"/>
      <c r="B123" s="128"/>
      <c r="C123" s="59">
        <v>2017</v>
      </c>
      <c r="D123" s="134"/>
      <c r="E123" s="2"/>
      <c r="F123" s="2"/>
      <c r="G123" s="2"/>
      <c r="H123" s="2"/>
      <c r="I123" s="118"/>
      <c r="J123" s="131"/>
      <c r="K123" s="43"/>
    </row>
    <row r="124" spans="1:11" s="53" customFormat="1" ht="27" customHeight="1">
      <c r="A124" s="125"/>
      <c r="B124" s="128"/>
      <c r="C124" s="74">
        <v>2018</v>
      </c>
      <c r="D124" s="134"/>
      <c r="E124" s="2"/>
      <c r="F124" s="2"/>
      <c r="G124" s="2"/>
      <c r="H124" s="2"/>
      <c r="I124" s="118"/>
      <c r="J124" s="131"/>
      <c r="K124" s="52"/>
    </row>
    <row r="125" spans="1:11" s="53" customFormat="1" ht="24" customHeight="1">
      <c r="A125" s="125"/>
      <c r="B125" s="128"/>
      <c r="C125" s="59">
        <v>2019</v>
      </c>
      <c r="D125" s="134"/>
      <c r="E125" s="2"/>
      <c r="F125" s="2"/>
      <c r="G125" s="2"/>
      <c r="H125" s="2"/>
      <c r="I125" s="118"/>
      <c r="J125" s="131"/>
      <c r="K125" s="52"/>
    </row>
    <row r="126" spans="1:11" s="27" customFormat="1" ht="19.5" customHeight="1" thickBot="1">
      <c r="A126" s="126"/>
      <c r="B126" s="129"/>
      <c r="C126" s="96">
        <v>2020</v>
      </c>
      <c r="D126" s="135"/>
      <c r="E126" s="78"/>
      <c r="F126" s="78"/>
      <c r="G126" s="78"/>
      <c r="H126" s="78"/>
      <c r="I126" s="119"/>
      <c r="J126" s="132"/>
      <c r="K126" s="44"/>
    </row>
    <row r="127" spans="1:10" ht="15">
      <c r="A127" s="155" t="s">
        <v>37</v>
      </c>
      <c r="B127" s="155"/>
      <c r="C127" s="85">
        <v>2016</v>
      </c>
      <c r="D127" s="86">
        <v>370.5</v>
      </c>
      <c r="E127" s="86" t="e">
        <f>E112+E117+#REF!+#REF!</f>
        <v>#REF!</v>
      </c>
      <c r="F127" s="86" t="s">
        <v>83</v>
      </c>
      <c r="G127" s="86">
        <v>370.5</v>
      </c>
      <c r="H127" s="86" t="s">
        <v>83</v>
      </c>
      <c r="I127" s="109"/>
      <c r="J127" s="109"/>
    </row>
    <row r="128" spans="1:10" ht="15">
      <c r="A128" s="156"/>
      <c r="B128" s="156"/>
      <c r="C128" s="67">
        <v>2017</v>
      </c>
      <c r="D128" s="60">
        <v>200</v>
      </c>
      <c r="E128" s="60" t="e">
        <f>E113+E118+#REF!+#REF!</f>
        <v>#REF!</v>
      </c>
      <c r="F128" s="60" t="s">
        <v>83</v>
      </c>
      <c r="G128" s="60">
        <v>200</v>
      </c>
      <c r="H128" s="60" t="s">
        <v>83</v>
      </c>
      <c r="I128" s="8"/>
      <c r="J128" s="8"/>
    </row>
    <row r="129" spans="1:10" ht="15">
      <c r="A129" s="156"/>
      <c r="B129" s="156"/>
      <c r="C129" s="67">
        <v>2018</v>
      </c>
      <c r="D129" s="60">
        <v>200</v>
      </c>
      <c r="E129" s="60" t="e">
        <f>E112+E117+#REF!+#REF!</f>
        <v>#REF!</v>
      </c>
      <c r="F129" s="60" t="s">
        <v>83</v>
      </c>
      <c r="G129" s="60">
        <v>200</v>
      </c>
      <c r="H129" s="60" t="s">
        <v>83</v>
      </c>
      <c r="I129" s="8"/>
      <c r="J129" s="8"/>
    </row>
    <row r="130" spans="1:10" ht="15">
      <c r="A130" s="156"/>
      <c r="B130" s="156"/>
      <c r="C130" s="67">
        <v>2019</v>
      </c>
      <c r="D130" s="60">
        <v>200</v>
      </c>
      <c r="E130" s="60" t="e">
        <f>E113+E118+#REF!+#REF!</f>
        <v>#REF!</v>
      </c>
      <c r="F130" s="60" t="s">
        <v>83</v>
      </c>
      <c r="G130" s="60">
        <v>200</v>
      </c>
      <c r="H130" s="60" t="s">
        <v>83</v>
      </c>
      <c r="I130" s="8"/>
      <c r="J130" s="8"/>
    </row>
    <row r="131" spans="1:10" ht="15">
      <c r="A131" s="156"/>
      <c r="B131" s="156"/>
      <c r="C131" s="67">
        <v>2020</v>
      </c>
      <c r="D131" s="60">
        <v>200</v>
      </c>
      <c r="E131" s="60" t="e">
        <f>E114+E119+#REF!+#REF!</f>
        <v>#REF!</v>
      </c>
      <c r="F131" s="60" t="s">
        <v>83</v>
      </c>
      <c r="G131" s="60">
        <v>200</v>
      </c>
      <c r="H131" s="60" t="s">
        <v>83</v>
      </c>
      <c r="I131" s="8"/>
      <c r="J131" s="8"/>
    </row>
    <row r="132" spans="1:10" ht="34.5" customHeight="1" thickBot="1">
      <c r="A132" s="163" t="s">
        <v>41</v>
      </c>
      <c r="B132" s="163"/>
      <c r="C132" s="99"/>
      <c r="D132" s="100">
        <v>1170.5</v>
      </c>
      <c r="E132" s="100" t="e">
        <f>SUM(E127:E131)</f>
        <v>#REF!</v>
      </c>
      <c r="F132" s="100" t="s">
        <v>83</v>
      </c>
      <c r="G132" s="100">
        <f>SUM(G127:G131)</f>
        <v>1170.5</v>
      </c>
      <c r="H132" s="100">
        <f>SUM(H127:H131)</f>
        <v>0</v>
      </c>
      <c r="I132" s="101"/>
      <c r="J132" s="101"/>
    </row>
    <row r="133" spans="1:10" ht="15">
      <c r="A133" s="142" t="s">
        <v>43</v>
      </c>
      <c r="B133" s="143"/>
      <c r="C133" s="104">
        <v>2016</v>
      </c>
      <c r="D133" s="110">
        <v>640.6</v>
      </c>
      <c r="E133" s="111" t="e">
        <f>SUM(E44,E104,E127)</f>
        <v>#REF!</v>
      </c>
      <c r="F133" s="111">
        <f>SUM(F44,F104,F127)</f>
        <v>0</v>
      </c>
      <c r="G133" s="110">
        <v>640.6</v>
      </c>
      <c r="H133" s="111">
        <f>SUM(H44,H104,H127)</f>
        <v>0</v>
      </c>
      <c r="I133" s="13"/>
      <c r="J133" s="105"/>
    </row>
    <row r="134" spans="1:10" ht="15">
      <c r="A134" s="144"/>
      <c r="B134" s="145"/>
      <c r="C134" s="67">
        <v>2017</v>
      </c>
      <c r="D134" s="112">
        <v>640.6</v>
      </c>
      <c r="E134" s="113" t="e">
        <f>SUM(E45,E105,E128)</f>
        <v>#REF!</v>
      </c>
      <c r="F134" s="113">
        <f>SUM(F45,F105,F128)</f>
        <v>0</v>
      </c>
      <c r="G134" s="112">
        <v>640.6</v>
      </c>
      <c r="H134" s="113">
        <f>SUM(H45,H105,H128)</f>
        <v>0</v>
      </c>
      <c r="I134" s="3"/>
      <c r="J134" s="106"/>
    </row>
    <row r="135" spans="1:10" ht="15">
      <c r="A135" s="144"/>
      <c r="B135" s="145"/>
      <c r="C135" s="67">
        <v>2018</v>
      </c>
      <c r="D135" s="112">
        <v>640.6</v>
      </c>
      <c r="E135" s="113" t="e">
        <f>SUM(E46,E106,E131)</f>
        <v>#REF!</v>
      </c>
      <c r="F135" s="113">
        <f>SUM(F46,F106,F131)</f>
        <v>0</v>
      </c>
      <c r="G135" s="112">
        <v>640.6</v>
      </c>
      <c r="H135" s="113">
        <f>SUM(H46,H106,H131)</f>
        <v>0</v>
      </c>
      <c r="I135" s="3"/>
      <c r="J135" s="106"/>
    </row>
    <row r="136" spans="1:10" ht="15">
      <c r="A136" s="144"/>
      <c r="B136" s="145"/>
      <c r="C136" s="67">
        <v>2019</v>
      </c>
      <c r="D136" s="112">
        <v>640.6</v>
      </c>
      <c r="E136" s="113"/>
      <c r="F136" s="113">
        <v>0</v>
      </c>
      <c r="G136" s="112">
        <v>640.6</v>
      </c>
      <c r="H136" s="113">
        <v>0</v>
      </c>
      <c r="I136" s="3"/>
      <c r="J136" s="106"/>
    </row>
    <row r="137" spans="1:10" ht="15" thickBot="1">
      <c r="A137" s="146"/>
      <c r="B137" s="147"/>
      <c r="C137" s="107">
        <v>2020</v>
      </c>
      <c r="D137" s="114">
        <v>640.6</v>
      </c>
      <c r="E137" s="114"/>
      <c r="F137" s="114">
        <v>0</v>
      </c>
      <c r="G137" s="114">
        <v>640.6</v>
      </c>
      <c r="H137" s="115">
        <v>0</v>
      </c>
      <c r="I137" s="15"/>
      <c r="J137" s="108"/>
    </row>
    <row r="138" spans="1:10" ht="18.75">
      <c r="A138" s="141" t="s">
        <v>42</v>
      </c>
      <c r="B138" s="141"/>
      <c r="C138" s="102"/>
      <c r="D138" s="116">
        <f>SUM(D133:D137)</f>
        <v>3203</v>
      </c>
      <c r="E138" s="116" t="e">
        <f>SUM(E133:E136)</f>
        <v>#REF!</v>
      </c>
      <c r="F138" s="116">
        <f>SUM(F133:F136)</f>
        <v>0</v>
      </c>
      <c r="G138" s="116">
        <f>SUM(G133:G137)</f>
        <v>3203</v>
      </c>
      <c r="H138" s="116">
        <f>SUM(H133:H136)</f>
        <v>0</v>
      </c>
      <c r="I138" s="103"/>
      <c r="J138" s="103"/>
    </row>
    <row r="139" spans="1:10" ht="12.75">
      <c r="A139" s="3"/>
      <c r="B139" s="3"/>
      <c r="C139" s="3"/>
      <c r="D139" s="66"/>
      <c r="G139" s="66" t="s">
        <v>94</v>
      </c>
      <c r="H139" s="3"/>
      <c r="I139" s="3"/>
      <c r="J139" s="3"/>
    </row>
  </sheetData>
  <sheetProtection/>
  <mergeCells count="107">
    <mergeCell ref="A14:A18"/>
    <mergeCell ref="A44:A49"/>
    <mergeCell ref="B44:B48"/>
    <mergeCell ref="J112:J116"/>
    <mergeCell ref="J29:J33"/>
    <mergeCell ref="J34:J38"/>
    <mergeCell ref="J54:J58"/>
    <mergeCell ref="J59:J63"/>
    <mergeCell ref="J79:J83"/>
    <mergeCell ref="I69:I73"/>
    <mergeCell ref="A4:J4"/>
    <mergeCell ref="J94:J98"/>
    <mergeCell ref="J64:J68"/>
    <mergeCell ref="J69:J73"/>
    <mergeCell ref="J99:J103"/>
    <mergeCell ref="J74:J78"/>
    <mergeCell ref="A89:A93"/>
    <mergeCell ref="J84:J88"/>
    <mergeCell ref="A84:A88"/>
    <mergeCell ref="B74:B78"/>
    <mergeCell ref="A1:J1"/>
    <mergeCell ref="J2:J3"/>
    <mergeCell ref="I2:I3"/>
    <mergeCell ref="E2:H2"/>
    <mergeCell ref="D2:D3"/>
    <mergeCell ref="B2:B3"/>
    <mergeCell ref="A2:A3"/>
    <mergeCell ref="C2:C3"/>
    <mergeCell ref="B59:B63"/>
    <mergeCell ref="B34:B38"/>
    <mergeCell ref="B84:B88"/>
    <mergeCell ref="A51:I53"/>
    <mergeCell ref="I64:I68"/>
    <mergeCell ref="I39:I43"/>
    <mergeCell ref="A54:A58"/>
    <mergeCell ref="I79:I83"/>
    <mergeCell ref="B39:B43"/>
    <mergeCell ref="A39:A43"/>
    <mergeCell ref="I19:I23"/>
    <mergeCell ref="J19:J23"/>
    <mergeCell ref="B9:B13"/>
    <mergeCell ref="J9:J13"/>
    <mergeCell ref="I14:I18"/>
    <mergeCell ref="J14:J18"/>
    <mergeCell ref="B14:B18"/>
    <mergeCell ref="A5:I7"/>
    <mergeCell ref="A9:A13"/>
    <mergeCell ref="I9:I13"/>
    <mergeCell ref="I29:I33"/>
    <mergeCell ref="I34:I38"/>
    <mergeCell ref="A34:A38"/>
    <mergeCell ref="B24:B28"/>
    <mergeCell ref="B19:B23"/>
    <mergeCell ref="A24:A28"/>
    <mergeCell ref="B29:B33"/>
    <mergeCell ref="A29:A33"/>
    <mergeCell ref="D34:D38"/>
    <mergeCell ref="I24:I28"/>
    <mergeCell ref="J24:J28"/>
    <mergeCell ref="A19:A23"/>
    <mergeCell ref="I89:I93"/>
    <mergeCell ref="J39:J43"/>
    <mergeCell ref="I59:I63"/>
    <mergeCell ref="I74:I78"/>
    <mergeCell ref="J89:J93"/>
    <mergeCell ref="A94:A98"/>
    <mergeCell ref="A109:B109"/>
    <mergeCell ref="I94:I98"/>
    <mergeCell ref="I99:I103"/>
    <mergeCell ref="B94:B98"/>
    <mergeCell ref="D99:D103"/>
    <mergeCell ref="I54:I58"/>
    <mergeCell ref="B99:B103"/>
    <mergeCell ref="D84:D88"/>
    <mergeCell ref="A74:A78"/>
    <mergeCell ref="A50:B50"/>
    <mergeCell ref="B54:B58"/>
    <mergeCell ref="A79:A83"/>
    <mergeCell ref="A59:A63"/>
    <mergeCell ref="D79:D83"/>
    <mergeCell ref="A69:A73"/>
    <mergeCell ref="B64:B68"/>
    <mergeCell ref="B69:B73"/>
    <mergeCell ref="A132:B132"/>
    <mergeCell ref="A112:A116"/>
    <mergeCell ref="B112:B116"/>
    <mergeCell ref="A99:A103"/>
    <mergeCell ref="A64:A68"/>
    <mergeCell ref="B89:B93"/>
    <mergeCell ref="A104:B108"/>
    <mergeCell ref="B79:B83"/>
    <mergeCell ref="A138:B138"/>
    <mergeCell ref="A133:B137"/>
    <mergeCell ref="A117:A121"/>
    <mergeCell ref="B117:B121"/>
    <mergeCell ref="I117:I121"/>
    <mergeCell ref="A127:B131"/>
    <mergeCell ref="I84:I88"/>
    <mergeCell ref="I104:I108"/>
    <mergeCell ref="J117:J121"/>
    <mergeCell ref="A122:A126"/>
    <mergeCell ref="B122:B126"/>
    <mergeCell ref="I122:I126"/>
    <mergeCell ref="J122:J126"/>
    <mergeCell ref="D122:D126"/>
    <mergeCell ref="I112:I116"/>
    <mergeCell ref="A110:I111"/>
  </mergeCells>
  <printOptions/>
  <pageMargins left="0" right="0" top="0.98" bottom="0.35433070866141736" header="1.03" footer="0.31496062992125984"/>
  <pageSetup horizontalDpi="300" verticalDpi="300" orientation="landscape" paperSize="9" scale="70" r:id="rId1"/>
  <rowBreaks count="3" manualBreakCount="3">
    <brk id="28" max="9" man="1"/>
    <brk id="83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2016-02-03T11:44:49Z</cp:lastPrinted>
  <dcterms:created xsi:type="dcterms:W3CDTF">2007-08-24T05:30:38Z</dcterms:created>
  <dcterms:modified xsi:type="dcterms:W3CDTF">2017-01-16T12:12:49Z</dcterms:modified>
  <cp:category/>
  <cp:version/>
  <cp:contentType/>
  <cp:contentStatus/>
</cp:coreProperties>
</file>