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20" windowWidth="15570" windowHeight="8760" activeTab="0"/>
  </bookViews>
  <sheets>
    <sheet name="Лист3" sheetId="1" r:id="rId1"/>
  </sheets>
  <definedNames>
    <definedName name="sub_10001" localSheetId="0">'Лист3'!$A$111</definedName>
    <definedName name="sub_10004" localSheetId="0">'Лист3'!$A$112</definedName>
  </definedNames>
  <calcPr fullCalcOnLoad="1"/>
</workbook>
</file>

<file path=xl/sharedStrings.xml><?xml version="1.0" encoding="utf-8"?>
<sst xmlns="http://schemas.openxmlformats.org/spreadsheetml/2006/main" count="243" uniqueCount="191">
  <si>
    <t>Сведения о развитии дополнительного образования детей и взрослых</t>
  </si>
  <si>
    <t>Численность населения, обучающегося по дополнительным общеобразовательным программам</t>
  </si>
  <si>
    <t xml:space="preserve"> Содержание образовательной деятельности и организация образовательного процесса по дополнительным общеобразовательным программам</t>
  </si>
  <si>
    <t>5.2.</t>
  </si>
  <si>
    <t>5.1</t>
  </si>
  <si>
    <t>5.1.1</t>
  </si>
  <si>
    <t>5.1.1.1</t>
  </si>
  <si>
    <t>5.1.1.2</t>
  </si>
  <si>
    <t>5.1.1.3</t>
  </si>
  <si>
    <t>5.1.1.4</t>
  </si>
  <si>
    <r>
      <t>ЧО обр/дод</t>
    </r>
    <r>
      <rPr>
        <sz val="10"/>
        <rFont val="Times New Roman"/>
        <family val="1"/>
      </rPr>
      <t xml:space="preserve"> - Численность детей, обучающихся в образовательных организациях дополнительного образования(включая филиалы) (указывается на основе данных о возрастном составе обучающихся) </t>
    </r>
  </si>
  <si>
    <r>
      <t xml:space="preserve">ЧО культ/дод - </t>
    </r>
    <r>
      <rPr>
        <sz val="10"/>
        <rFont val="Times New Roman"/>
        <family val="1"/>
      </rPr>
      <t xml:space="preserve">Численность детей, обучающихся в образовательных организациях дополнительного образования(включая филиалы) - в музыкальных, художественных, хореографических школах и школах искусств(указывается на основе данных о возрастном составе обучающихся) </t>
    </r>
  </si>
  <si>
    <r>
      <t>ЧО спорт/дод</t>
    </r>
    <r>
      <rPr>
        <sz val="10"/>
        <rFont val="Times New Roman"/>
        <family val="1"/>
      </rPr>
      <t xml:space="preserve"> - Численность детей, обучающихся в образовательных организациях дополнительного образования (включая филиалы)- в детских садах, юношеских спортивных школах</t>
    </r>
  </si>
  <si>
    <r>
      <t xml:space="preserve">Н </t>
    </r>
    <r>
      <rPr>
        <b/>
        <sz val="5"/>
        <rFont val="Times New Roman"/>
        <family val="1"/>
      </rPr>
      <t>5-18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Численность населения в возрасте 5-18 лет на 1января следующего за отчетным годом</t>
    </r>
  </si>
  <si>
    <t>5.2.1</t>
  </si>
  <si>
    <t>5.2.1.1</t>
  </si>
  <si>
    <t>5.2.1.2</t>
  </si>
  <si>
    <t>5.2.1.4</t>
  </si>
  <si>
    <t>5.2.1.5</t>
  </si>
  <si>
    <t>5.3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</si>
  <si>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</si>
  <si>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5.3.1</t>
  </si>
  <si>
    <t>5.3.2</t>
  </si>
  <si>
    <t>5.3.3</t>
  </si>
  <si>
    <r>
      <t>ФОТ пр</t>
    </r>
    <r>
      <rPr>
        <sz val="10"/>
        <rFont val="Times New Roman"/>
        <family val="1"/>
      </rPr>
      <t xml:space="preserve"> - фонд начисленной заработной платы педагогических работников списочного состава( без внешних совместителей) государственных и муниципальных образовательных организаций дополнительного образования(включая филиалы), реализующих дополнительные общеобразовательные программы для детей, - всего</t>
    </r>
  </si>
  <si>
    <r>
      <t>Ч сп, пр</t>
    </r>
    <r>
      <rPr>
        <sz val="10"/>
        <rFont val="Times New Roman"/>
        <family val="1"/>
      </rPr>
      <t xml:space="preserve"> - средняя численность педагогических работников списочного состава   ( без внешних совместителей) государственных и муниципальных образовательных организаций дополнительного образования(включая филиалы), реализующих дополнительные общеобразовательные программы для детей</t>
    </r>
  </si>
  <si>
    <t>5.4</t>
  </si>
  <si>
    <t>Материально-техническое и информационное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</si>
  <si>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5.4.1</t>
  </si>
  <si>
    <t>5.3.2.1</t>
  </si>
  <si>
    <t>5.3.2.2</t>
  </si>
  <si>
    <t>Заработная плата по региону                                                                                               З пр = {(п 5.3.2.1 / п 5.3.2.2) / 12} * 1000</t>
  </si>
  <si>
    <t>5.4.1.1</t>
  </si>
  <si>
    <t>5.4.1.2</t>
  </si>
  <si>
    <r>
      <t>Пл</t>
    </r>
    <r>
      <rPr>
        <sz val="10"/>
        <rFont val="Times New Roman"/>
        <family val="1"/>
      </rPr>
      <t xml:space="preserve"> - 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  </r>
  </si>
  <si>
    <r>
      <t>ЧО</t>
    </r>
    <r>
      <rPr>
        <sz val="10"/>
        <rFont val="Times New Roman"/>
        <family val="1"/>
      </rPr>
      <t xml:space="preserve"> -  численность детей, обучающихся в образовательных организациях дополнительного образования (включая филиалы).</t>
    </r>
  </si>
  <si>
    <t>5.4.2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</si>
  <si>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</si>
  <si>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r>
      <t>Ч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  </r>
  </si>
  <si>
    <t>Число образовательных организаций дополнительного образования (включая филиалы) реализующих дополнительные общеобразовательные программы для детей, имеющих:</t>
  </si>
  <si>
    <t>5.4.2.1</t>
  </si>
  <si>
    <t>5.4.2.2</t>
  </si>
  <si>
    <t>5.4.2.3</t>
  </si>
  <si>
    <t>5.4.2.4</t>
  </si>
  <si>
    <t>5.4.2.5</t>
  </si>
  <si>
    <t>5.4.2.6</t>
  </si>
  <si>
    <t>5.4.2.7</t>
  </si>
  <si>
    <t>центральное отопление, %          (п 5.4.2.5 / п 5.4.2.7) *100</t>
  </si>
  <si>
    <t>водоснабжение, %                     (п 5.4.2.4 / п 5.4.2.7) * 100</t>
  </si>
  <si>
    <t>канализация, %                          (п 5.4.2.6 / п 5.4.2.7) * 100</t>
  </si>
  <si>
    <t>5.4.3</t>
  </si>
  <si>
    <t xml:space="preserve">Число персональных компьютеров, используемых в учебных целях, в расчете на 100 обучающихся организаций дополнительного образования: </t>
  </si>
  <si>
    <t>5.4.3.1</t>
  </si>
  <si>
    <t>5.4.3.2</t>
  </si>
  <si>
    <t>5.4.3.3</t>
  </si>
  <si>
    <r>
      <t>ЧК</t>
    </r>
    <r>
      <rPr>
        <sz val="10"/>
        <rFont val="Times New Roman"/>
        <family val="1"/>
      </rPr>
      <t xml:space="preserve"> - число персональных компьютеров, используемых в учебных целях, в образовательных организациях дополнительного образования (включая филмалы), реализующих дополнительные общеобразовательные программы для детей</t>
    </r>
  </si>
  <si>
    <r>
      <t>ЧК и</t>
    </r>
    <r>
      <rPr>
        <sz val="10"/>
        <rFont val="Times New Roman"/>
        <family val="1"/>
      </rPr>
      <t xml:space="preserve"> - 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  </r>
  </si>
  <si>
    <r>
      <t>ЧО</t>
    </r>
    <r>
      <rPr>
        <sz val="10"/>
        <rFont val="Times New Roman"/>
        <family val="1"/>
      </rPr>
      <t xml:space="preserve"> - численность детей, обучающихся в образовательных организациях дополнительного образования (включая филиалы)</t>
    </r>
  </si>
  <si>
    <t>5.5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</si>
  <si>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</si>
  <si>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</t>
  </si>
  <si>
    <t>5.5.1.1</t>
  </si>
  <si>
    <t>5.5.1.2</t>
  </si>
  <si>
    <t>5.5.1.3</t>
  </si>
  <si>
    <t>5.5.1.4</t>
  </si>
  <si>
    <r>
      <t>Ч спорт/дод</t>
    </r>
    <r>
      <rPr>
        <sz val="10"/>
        <rFont val="Times New Roman"/>
        <family val="1"/>
      </rPr>
      <t xml:space="preserve"> - число детских, юношеских спортивных школ в отчетном году t</t>
    </r>
  </si>
  <si>
    <r>
      <t>Ч культ/дод</t>
    </r>
    <r>
      <rPr>
        <sz val="10"/>
        <rFont val="Times New Roman"/>
        <family val="1"/>
      </rPr>
      <t xml:space="preserve"> - число музыкальных, художественных, хореографических школ и школ искусств в отчетном году t</t>
    </r>
  </si>
  <si>
    <r>
      <t>Ч обр/дод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образования(включая филиалы), реализующих дополнительные общеобразовательные программы для детей системы образования в отчетном году t</t>
    </r>
  </si>
  <si>
    <r>
      <t>Ч обр/дод (-1)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году t - 1, предшествовавшем отчетному году t</t>
    </r>
  </si>
  <si>
    <t>5.5.1.5</t>
  </si>
  <si>
    <r>
      <t xml:space="preserve">Чкульт/дод (-1) </t>
    </r>
    <r>
      <rPr>
        <sz val="10"/>
        <rFont val="Times New Roman"/>
        <family val="1"/>
      </rPr>
      <t>- число музыкальных, художественных, хореографических школ и школ искусств в году t - 1, предшествовавшем в отчетном году t</t>
    </r>
  </si>
  <si>
    <t>5.5.1.6</t>
  </si>
  <si>
    <r>
      <t>Чспорт/дод (-1</t>
    </r>
    <r>
      <rPr>
        <sz val="10"/>
        <rFont val="Times New Roman"/>
        <family val="1"/>
      </rPr>
      <t>) - число детских, юношеских спортивных школ в году t-1, предшествовавшем отчетному году t.</t>
    </r>
  </si>
  <si>
    <t>5.6</t>
  </si>
  <si>
    <t>Финансово-экономическая деятельность организаций, осуществляющих образовательную деятельность в части обеспечения реализации дополнительных общеобразовательных программ</t>
  </si>
  <si>
    <t>5.6.1</t>
  </si>
  <si>
    <t>5.6.1.1</t>
  </si>
  <si>
    <r>
      <rPr>
        <b/>
        <sz val="10"/>
        <rFont val="Times New Roman"/>
        <family val="1"/>
      </rPr>
      <t>ОС</t>
    </r>
    <r>
      <rPr>
        <sz val="10"/>
        <rFont val="Times New Roman"/>
        <family val="1"/>
      </rPr>
      <t xml:space="preserve"> - общий объем финансирования образовательных организаций дополнительного образования(включая филиалы), реализующих дополнительные общеобразовательные программы для детей</t>
    </r>
  </si>
  <si>
    <t>5.6.1.2</t>
  </si>
  <si>
    <r>
      <rPr>
        <b/>
        <sz val="10"/>
        <rFont val="Times New Roman"/>
        <family val="1"/>
      </rPr>
      <t>ЧО</t>
    </r>
    <r>
      <rPr>
        <sz val="10"/>
        <rFont val="Times New Roman"/>
        <family val="1"/>
      </rPr>
      <t xml:space="preserve"> - численность детей, обучающихся в образовательных организациях дополнительного образования (включая филиалы)</t>
    </r>
  </si>
  <si>
    <t>Общий обьем финансовых средств, поступивших в образовательные организации дополнительного образования, в расчете на одного обучающегося,  тыс. руб, п 5.6.1.1 / п 5.6.1.2</t>
  </si>
  <si>
    <t>5.6.2</t>
  </si>
  <si>
    <t>5.6.2.1</t>
  </si>
  <si>
    <r>
      <rPr>
        <b/>
        <sz val="10"/>
        <rFont val="Times New Roman"/>
        <family val="1"/>
      </rPr>
      <t>ВБС</t>
    </r>
    <r>
      <rPr>
        <sz val="10"/>
        <rFont val="Times New Roman"/>
        <family val="1"/>
      </rPr>
      <t xml:space="preserve"> - объем средств от приносящей доход деятельности (внебюджетных средств), поступивших в образовательныеорганизации дополнительного образования (включая филиалы), реализующие дополнительные общеобразовательные программы для детей</t>
    </r>
  </si>
  <si>
    <t>5.6.2.2</t>
  </si>
  <si>
    <t>5.7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</si>
  <si>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</si>
  <si>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5.7.1.1</t>
  </si>
  <si>
    <t>5.7.1</t>
  </si>
  <si>
    <t>5.7.1.2</t>
  </si>
  <si>
    <r>
      <rPr>
        <b/>
        <sz val="10"/>
        <rFont val="Times New Roman"/>
        <family val="1"/>
      </rPr>
      <t>Чгф</t>
    </r>
    <r>
      <rPr>
        <sz val="10"/>
        <rFont val="Times New Roman"/>
        <family val="1"/>
      </rPr>
      <t xml:space="preserve"> - 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  </r>
  </si>
  <si>
    <r>
      <rPr>
        <b/>
        <sz val="10"/>
        <rFont val="Times New Roman"/>
        <family val="1"/>
      </rPr>
      <t>Чг</t>
    </r>
    <r>
      <rPr>
        <sz val="10"/>
        <rFont val="Times New Roman"/>
        <family val="1"/>
      </rPr>
      <t xml:space="preserve"> - число организаций дополнительного образования (включая филиалы), реализующих дополнительные общеобразовательные программы для детей</t>
    </r>
  </si>
  <si>
    <t>5.8</t>
  </si>
  <si>
    <t>Создание безопасных условий при организации образовательного процесса в организациях, существляющих образовательную деятельностьв части реализации дополнительных общеобразовательных программ</t>
  </si>
  <si>
    <t>5.8.1</t>
  </si>
  <si>
    <t>5.8.1.1</t>
  </si>
  <si>
    <t>5.8.1.2</t>
  </si>
  <si>
    <r>
      <rPr>
        <b/>
        <sz val="10"/>
        <rFont val="Times New Roman"/>
        <family val="1"/>
      </rPr>
      <t>Чпкр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образования(включая филиалы), реализующих дополнительные общеобразовательные программы для детей, имеющих пожарные краны и рукава</t>
    </r>
  </si>
  <si>
    <r>
      <rPr>
        <b/>
        <sz val="10"/>
        <rFont val="Times New Roman"/>
        <family val="1"/>
      </rPr>
      <t>Ч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  </r>
  </si>
  <si>
    <t>5.8.2</t>
  </si>
  <si>
    <t>5.8.2.1</t>
  </si>
  <si>
    <t>5.8.2.2</t>
  </si>
  <si>
    <r>
      <rPr>
        <b/>
        <sz val="10"/>
        <rFont val="Times New Roman"/>
        <family val="1"/>
      </rPr>
      <t>Чди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  </r>
  </si>
  <si>
    <t>5.8.3</t>
  </si>
  <si>
    <t>5.8.3.1</t>
  </si>
  <si>
    <t>5.8.3.2</t>
  </si>
  <si>
    <r>
      <rPr>
        <b/>
        <sz val="10"/>
        <rFont val="Times New Roman"/>
        <family val="1"/>
      </rPr>
      <t>Ча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  </r>
  </si>
  <si>
    <t>5.8.4</t>
  </si>
  <si>
    <t>5.8.4.1</t>
  </si>
  <si>
    <t>5.8.4.2</t>
  </si>
  <si>
    <r>
      <rPr>
        <b/>
        <sz val="10"/>
        <rFont val="Times New Roman"/>
        <family val="1"/>
      </rPr>
      <t>Чкр</t>
    </r>
    <r>
      <rPr>
        <sz val="10"/>
        <rFont val="Times New Roman"/>
        <family val="1"/>
      </rPr>
      <t xml:space="preserve"> - число образовательных организаций дополнительного образования(включая филиалы), реализующих дополнительные общеобразовательные программы для детей, здания которых требуют капитального ремонта</t>
    </r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</si>
  <si>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образования, %, (п 5.8.4.1 / п 5.8.4.2) * 100</t>
  </si>
  <si>
    <t>Раздел/подраздел/показатель</t>
  </si>
  <si>
    <t>Значение показателя</t>
  </si>
  <si>
    <t>процент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</si>
  <si>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лет);      {(п.5.1.1.1+п.5.1.1.2+п5.1.1.3)/п.5.1.1.4}*100       </t>
  </si>
  <si>
    <t xml:space="preserve">Общая площадь всех помещений организаций дополнительного образования в расчете на одного обучающегося                                                                                     (п 5.4.1.1 / п 5.4.1.2)*100                           </t>
  </si>
  <si>
    <t>квадратный метр</t>
  </si>
  <si>
    <t>Всего                                     (п 5.4.3.1 / п 5.4.3.3) * 100</t>
  </si>
  <si>
    <t>Имеющих доступ к интернету (п 5.4.3.2 / п 5.4.3.3) * 100</t>
  </si>
  <si>
    <t>единица</t>
  </si>
  <si>
    <t>Темп роста числа образовательных организаций дополнительного образования,  {(п 5.5.1.1+п 5.5.1.2+п 5.5.1.3)/(п 5.5.1.4+п 5.5.1.5+п 5.5.1.6)} * 100</t>
  </si>
  <si>
    <t>тысяча рублей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</si>
  <si>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образования, (п 5.6.2.1 / п 5.6.2.2) * 100</t>
  </si>
  <si>
    <t>Удельный вес числа организаций, имеющих филиалы,  в общем числе образовательных организаций дополнительного образования,                                 (п 5.7.1.1 / п 5.7.1.2) * 100</t>
  </si>
  <si>
    <t>Удельный вес числа организаций, имеющих пожарные краны и рукава, в общем числе образовательных организаций дополнительного образования,                     (п 5.8.1.1 / п 5.8.1.2) * 100</t>
  </si>
  <si>
    <t>Удельный вес числа организаций, имеющих дымовые извещатели, в общем числе образовательных организаций дополнительного образования,                     (п 5.8.2.1 / п 5.8.2.2) * 100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</si>
  <si>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образования,  (п 5.8.3.1 / п 5.8.3.2) * 100</t>
  </si>
  <si>
    <t>5.2.1.3</t>
  </si>
  <si>
    <t>чел.</t>
  </si>
  <si>
    <t>5.2.1.6</t>
  </si>
  <si>
    <t xml:space="preserve">                  - художественная;</t>
  </si>
  <si>
    <t>5.2.1.7</t>
  </si>
  <si>
    <t xml:space="preserve">                    - эколого-биологическая;</t>
  </si>
  <si>
    <t>5.2.1.8</t>
  </si>
  <si>
    <t xml:space="preserve">               - туристско-краеведческая;</t>
  </si>
  <si>
    <t>5.2.1.9</t>
  </si>
  <si>
    <t>5.2.1.10</t>
  </si>
  <si>
    <t>5.2.1.11</t>
  </si>
  <si>
    <t>5.2.1.12</t>
  </si>
  <si>
    <t>5.2.1.13</t>
  </si>
  <si>
    <t xml:space="preserve">                  - 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искусств;</t>
  </si>
  <si>
    <t>5.2.1.14</t>
  </si>
  <si>
    <t xml:space="preserve">             - 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школах.</t>
  </si>
  <si>
    <r>
      <t xml:space="preserve"> 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     </t>
    </r>
    <r>
      <rPr>
        <sz val="10"/>
        <color indexed="12"/>
        <rFont val="Times New Roman"/>
        <family val="1"/>
      </rPr>
      <t>формула</t>
    </r>
  </si>
  <si>
    <t>заполняемые ячейки</t>
  </si>
  <si>
    <t>5.9</t>
  </si>
  <si>
    <t>5.9.1.</t>
  </si>
  <si>
    <t>Учебные и внеучебные достижения лиц, обучающихся по программам дополнительного образования детей</t>
  </si>
  <si>
    <t>5.2.2.</t>
  </si>
  <si>
    <r>
      <t>Удельный вес численности детей-инвалидов в общей численности обучающихся в организациях, осуществляющих образовательную деятельность по дополнительным общеобразовательным программам.</t>
    </r>
    <r>
      <rPr>
        <sz val="10"/>
        <color indexed="12"/>
        <rFont val="Times New Roman"/>
        <family val="1"/>
      </rPr>
      <t>*(4)</t>
    </r>
  </si>
  <si>
    <t>5.2.3.</t>
  </si>
  <si>
    <t>5.2.2.1.</t>
  </si>
  <si>
    <t>5.2.2.2.</t>
  </si>
  <si>
    <t xml:space="preserve">         - общая численность обучающихся по дополнительным общеобразовательным программам (указывается на основе данных о возрастном составе обучающихся).</t>
  </si>
  <si>
    <t xml:space="preserve">        - численность детей-инвалидов, обучающихся по дополнительным           общеобразовательным программам (указывается на основе данных о возрастном составе обучающихся);</t>
  </si>
  <si>
    <r>
      <t xml:space="preserve">          - 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  </t>
    </r>
    <r>
      <rPr>
        <sz val="10"/>
        <color indexed="12"/>
        <rFont val="Times New Roman"/>
        <family val="1"/>
      </rPr>
      <t>формула</t>
    </r>
  </si>
  <si>
    <t xml:space="preserve">                 - военно-патриотическая и спортивно-техническая;</t>
  </si>
  <si>
    <t xml:space="preserve">                - спортивная;</t>
  </si>
  <si>
    <t xml:space="preserve">                 - техническая;</t>
  </si>
  <si>
    <t xml:space="preserve">                  - другие;</t>
  </si>
  <si>
    <r>
      <t xml:space="preserve">               </t>
    </r>
    <r>
      <rPr>
        <sz val="10"/>
        <rFont val="Times New Roman"/>
        <family val="1"/>
      </rPr>
      <t>- работающие по всем видам образовательной деятельности;</t>
    </r>
  </si>
  <si>
    <r>
      <t xml:space="preserve"> Удельный вес численности детей с ограниченными возможностями здоровья (за исключением детей-инвалидов) в общей численности обучающихся в организациях, осуществляющих образовательную деятельность по дополнительным общеобразовательным программам,</t>
    </r>
    <r>
      <rPr>
        <sz val="10"/>
        <color indexed="12"/>
        <rFont val="Times New Roman"/>
        <family val="1"/>
      </rPr>
      <t>*(4)</t>
    </r>
  </si>
  <si>
    <t>5.2.3.1.</t>
  </si>
  <si>
    <t>5.2.3.2.</t>
  </si>
  <si>
    <t xml:space="preserve">            - численность детей с ограниченными возможностями здоровья (за исключением детей-инвалидов), обучающихся по дополнительным общеобразовательным программам (указывается на основе данных о возрастном составе обучающихся);</t>
  </si>
  <si>
    <t xml:space="preserve">           - общая численность детей, обучающихся по дополнительным общеобразовательным программам (указывается на основе данных о возрастном составе обучающихся).</t>
  </si>
  <si>
    <r>
      <t>Чв</t>
    </r>
    <r>
      <rPr>
        <sz val="10"/>
        <rFont val="Times New Roman"/>
        <family val="1"/>
      </rPr>
      <t xml:space="preserve"> - водопровод</t>
    </r>
  </si>
  <si>
    <r>
      <t>Чцо</t>
    </r>
    <r>
      <rPr>
        <sz val="10"/>
        <rFont val="Times New Roman"/>
        <family val="1"/>
      </rPr>
      <t xml:space="preserve"> - центральное отопление</t>
    </r>
  </si>
  <si>
    <r>
      <t>Чк</t>
    </r>
    <r>
      <rPr>
        <sz val="10"/>
        <rFont val="Times New Roman"/>
        <family val="1"/>
      </rPr>
      <t xml:space="preserve"> - канализация</t>
    </r>
  </si>
  <si>
    <t>5.9.1.1</t>
  </si>
  <si>
    <t>5.9.1.2</t>
  </si>
  <si>
    <t>5.9.1.3</t>
  </si>
  <si>
    <t>5.9.1.4</t>
  </si>
  <si>
    <r>
      <t xml:space="preserve">         - ребенок приобрел актуальные знания, умения, практические навыки - тому, чему не учат в школе, но очень важно для жизни (социологический опрос родителей детей, обучающихся в организациях дополнительного образования); </t>
    </r>
    <r>
      <rPr>
        <sz val="10"/>
        <color indexed="12"/>
        <rFont val="Times New Roman"/>
        <family val="1"/>
      </rPr>
      <t>*(1)</t>
    </r>
  </si>
  <si>
    <r>
      <t xml:space="preserve"> - ребенку удалось проявить и развить свой талант, способности (социологический опрос родителей детей, обучающихся в организациях дополнительного образования);</t>
    </r>
    <r>
      <rPr>
        <sz val="10"/>
        <color indexed="12"/>
        <rFont val="Times New Roman"/>
        <family val="1"/>
      </rPr>
      <t xml:space="preserve"> *(1)</t>
    </r>
  </si>
  <si>
    <r>
      <t xml:space="preserve">    - ребенок сориентировался в мире профессий, освоил значимые для профессиональной деятельности навыки (социологический опрос родителей детей, обучающихся в организациях дополнительного образования); </t>
    </r>
    <r>
      <rPr>
        <sz val="10"/>
        <color indexed="12"/>
        <rFont val="Times New Roman"/>
        <family val="1"/>
      </rPr>
      <t>*(1</t>
    </r>
    <r>
      <rPr>
        <sz val="10"/>
        <rFont val="Times New Roman"/>
        <family val="1"/>
      </rPr>
      <t>)</t>
    </r>
  </si>
  <si>
    <r>
      <t xml:space="preserve">    - ребенок смог улучшить свои знания по школьной программе, стал лучше учиться в школе (социологический опрос родителей детей, обучающихся в организациях дополнительного образования). </t>
    </r>
    <r>
      <rPr>
        <sz val="10"/>
        <color indexed="12"/>
        <rFont val="Times New Roman"/>
        <family val="1"/>
      </rPr>
      <t>*(1)</t>
    </r>
  </si>
  <si>
    <t xml:space="preserve"> Результаты занятий детей в организациях дополнительного образования (оценка удельного веса родителей детей, обучающихся в образовательных организациях дополнительного образования, отметивших различные результаты обучения их детей, в общей численности родителей детей, обучающихся в образовательных организациях дополнительного образования) (Pi/P)         , где i= 1, 2, 3, 4, где   </t>
  </si>
  <si>
    <t>5.9.1.5</t>
  </si>
  <si>
    <t>Р - численность респондентов (родителей детей, обучающихся в организациях дополнительного образования), ответивших на вопрос "Выберите из списка то, что, по вашему мнению, стало результатом занятий вашего ребенка в кружке, секции, клубе и т.п.? (Ответьте про организацию, в которой Вам была выдана данная анкета. Если Ваш ребенок посещает несколько кружков, выберите тот, в котором ребенок занимается больше всего или тот, который Вы считаете главным, отметьте не более 3-х вариантов)" школе (социологический опрос родителей детей, обучающихся в организациях дополнительного образования).</t>
  </si>
  <si>
    <r>
      <t xml:space="preserve">*(1) </t>
    </r>
    <r>
      <rPr>
        <sz val="10"/>
        <color indexed="10"/>
        <rFont val="Times New Roman"/>
        <family val="1"/>
      </rPr>
      <t>-сбор данных осуществляется в целом по Российской Федерации без детализации по субъектам Российской Федерации;</t>
    </r>
  </si>
  <si>
    <r>
      <t>*(4)</t>
    </r>
    <r>
      <rPr>
        <sz val="10"/>
        <color indexed="10"/>
        <rFont val="Times New Roman"/>
        <family val="1"/>
      </rPr>
      <t xml:space="preserve"> - сбор данных начинается с 2016 года.</t>
    </r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</si>
  <si>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учителей в субъекте Российской Федерации                                                                                                        (п 5.3.2 / п 5.3.3) * 100</t>
  </si>
  <si>
    <r>
      <t xml:space="preserve">З э - </t>
    </r>
    <r>
      <rPr>
        <sz val="10"/>
        <rFont val="Times New Roman"/>
        <family val="1"/>
      </rPr>
      <t>среднемесячная номинальная начисленная заработная плата учителей в субъекте Российской Федерации</t>
    </r>
  </si>
  <si>
    <t>Единица измерения/ форма оценки</t>
  </si>
  <si>
    <t>(наименование муниципалитета)</t>
  </si>
  <si>
    <t xml:space="preserve"> Дополнительное  образование (данные за 2016 год)</t>
  </si>
  <si>
    <t>Исполнитель:  Краснова Т.А.</t>
  </si>
  <si>
    <t>телефон:  (49232) 2 18 20</t>
  </si>
  <si>
    <t>Ковровский район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</si>
</sst>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42" applyFont="1" applyBorder="1" applyAlignment="1" applyProtection="1">
      <alignment horizont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88" fontId="2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justify" vertical="top" wrapText="1"/>
    </xf>
    <xf numFmtId="0" fontId="2" fillId="34" borderId="10" xfId="42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35" borderId="14" xfId="0" applyFont="1" applyFill="1" applyBorder="1" applyAlignment="1" applyProtection="1">
      <alignment horizontal="left" vertical="top" wrapText="1"/>
      <protection hidden="1"/>
    </xf>
    <xf numFmtId="0" fontId="8" fillId="35" borderId="0" xfId="0" applyFont="1" applyFill="1" applyBorder="1" applyAlignment="1" applyProtection="1">
      <alignment horizontal="left" vertical="top" wrapText="1"/>
      <protection hidden="1"/>
    </xf>
    <xf numFmtId="0" fontId="9" fillId="35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409575</xdr:colOff>
      <xdr:row>16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2007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428625</xdr:colOff>
      <xdr:row>17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848475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</xdr:colOff>
      <xdr:row>19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717232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457200</xdr:colOff>
      <xdr:row>21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75057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466725</xdr:colOff>
      <xdr:row>33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943927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495300</xdr:colOff>
      <xdr:row>34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0869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9525</xdr:rowOff>
    </xdr:from>
    <xdr:to>
      <xdr:col>1</xdr:col>
      <xdr:colOff>466725</xdr:colOff>
      <xdr:row>23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78295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28575</xdr:rowOff>
    </xdr:from>
    <xdr:to>
      <xdr:col>1</xdr:col>
      <xdr:colOff>485775</xdr:colOff>
      <xdr:row>25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81724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457200</xdr:colOff>
      <xdr:row>27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84963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9525</xdr:rowOff>
    </xdr:from>
    <xdr:to>
      <xdr:col>1</xdr:col>
      <xdr:colOff>466725</xdr:colOff>
      <xdr:row>29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" y="88011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485775</xdr:colOff>
      <xdr:row>31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91440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12</xdr:row>
      <xdr:rowOff>971550</xdr:rowOff>
    </xdr:from>
    <xdr:to>
      <xdr:col>1</xdr:col>
      <xdr:colOff>2914650</xdr:colOff>
      <xdr:row>14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5600700"/>
          <a:ext cx="2828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13</xdr:row>
      <xdr:rowOff>200025</xdr:rowOff>
    </xdr:from>
    <xdr:to>
      <xdr:col>1</xdr:col>
      <xdr:colOff>3000375</xdr:colOff>
      <xdr:row>15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5800725"/>
          <a:ext cx="2914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200025</xdr:rowOff>
    </xdr:from>
    <xdr:to>
      <xdr:col>1</xdr:col>
      <xdr:colOff>3228975</xdr:colOff>
      <xdr:row>16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" y="6000750"/>
          <a:ext cx="3152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2867025</xdr:colOff>
      <xdr:row>18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3875" y="7010400"/>
          <a:ext cx="2867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304800</xdr:colOff>
      <xdr:row>40</xdr:row>
      <xdr:rowOff>247650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3875" y="13487400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304800</xdr:colOff>
      <xdr:row>39</xdr:row>
      <xdr:rowOff>276225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" y="130016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304800</xdr:colOff>
      <xdr:row>36</xdr:row>
      <xdr:rowOff>276225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3875" y="113823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304800</xdr:colOff>
      <xdr:row>37</xdr:row>
      <xdr:rowOff>247650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" y="1203007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180975</xdr:colOff>
      <xdr:row>101</xdr:row>
      <xdr:rowOff>228600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3875" y="4060507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180975</xdr:colOff>
      <xdr:row>103</xdr:row>
      <xdr:rowOff>228600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3875" y="4130040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180975</xdr:colOff>
      <xdr:row>105</xdr:row>
      <xdr:rowOff>228600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4196715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180975</xdr:colOff>
      <xdr:row>107</xdr:row>
      <xdr:rowOff>228600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3875" y="4265295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7.8515625" style="27" customWidth="1"/>
    <col min="2" max="2" width="68.8515625" style="0" customWidth="1"/>
    <col min="3" max="3" width="11.28125" style="0" customWidth="1"/>
    <col min="4" max="4" width="10.8515625" style="12" customWidth="1"/>
  </cols>
  <sheetData>
    <row r="1" spans="1:4" ht="19.5" customHeight="1">
      <c r="A1" s="54" t="s">
        <v>187</v>
      </c>
      <c r="B1" s="54"/>
      <c r="C1" s="54"/>
      <c r="D1" s="54"/>
    </row>
    <row r="2" spans="1:4" ht="14.25" customHeight="1">
      <c r="A2" s="57" t="s">
        <v>190</v>
      </c>
      <c r="B2" s="58"/>
      <c r="C2" s="58"/>
      <c r="D2" s="58"/>
    </row>
    <row r="3" spans="1:4" ht="15" customHeight="1">
      <c r="A3" s="59" t="s">
        <v>186</v>
      </c>
      <c r="B3" s="60"/>
      <c r="C3" s="60"/>
      <c r="D3" s="60"/>
    </row>
    <row r="4" spans="1:4" ht="35.25" customHeight="1">
      <c r="A4" s="7"/>
      <c r="B4" s="8" t="s">
        <v>112</v>
      </c>
      <c r="C4" s="53" t="s">
        <v>185</v>
      </c>
      <c r="D4" s="1" t="s">
        <v>113</v>
      </c>
    </row>
    <row r="5" spans="1:4" ht="24.75" customHeight="1">
      <c r="A5" s="20">
        <v>5</v>
      </c>
      <c r="B5" s="9" t="s">
        <v>0</v>
      </c>
      <c r="C5" s="1"/>
      <c r="D5" s="11"/>
    </row>
    <row r="6" spans="1:4" ht="25.5">
      <c r="A6" s="21" t="s">
        <v>4</v>
      </c>
      <c r="B6" s="4" t="s">
        <v>1</v>
      </c>
      <c r="C6" s="4"/>
      <c r="D6" s="11"/>
    </row>
    <row r="7" spans="1:4" ht="51">
      <c r="A7" s="22" t="s">
        <v>5</v>
      </c>
      <c r="B7" s="10" t="s">
        <v>115</v>
      </c>
      <c r="C7" s="5" t="s">
        <v>114</v>
      </c>
      <c r="D7" s="10">
        <f>((D8+D9+D10)/D11)*100</f>
        <v>66.29751571385812</v>
      </c>
    </row>
    <row r="8" spans="1:4" ht="38.25">
      <c r="A8" s="23" t="s">
        <v>6</v>
      </c>
      <c r="B8" s="2" t="s">
        <v>10</v>
      </c>
      <c r="C8" s="15" t="s">
        <v>129</v>
      </c>
      <c r="D8" s="35">
        <v>2215</v>
      </c>
    </row>
    <row r="9" spans="1:4" ht="51">
      <c r="A9" s="23" t="s">
        <v>7</v>
      </c>
      <c r="B9" s="2" t="s">
        <v>11</v>
      </c>
      <c r="C9" s="15" t="s">
        <v>129</v>
      </c>
      <c r="D9" s="35">
        <v>0</v>
      </c>
    </row>
    <row r="10" spans="1:4" ht="38.25">
      <c r="A10" s="23" t="s">
        <v>8</v>
      </c>
      <c r="B10" s="2" t="s">
        <v>12</v>
      </c>
      <c r="C10" s="15" t="s">
        <v>129</v>
      </c>
      <c r="D10" s="35">
        <v>0</v>
      </c>
    </row>
    <row r="11" spans="1:4" ht="25.5">
      <c r="A11" s="23" t="s">
        <v>9</v>
      </c>
      <c r="B11" s="2" t="s">
        <v>13</v>
      </c>
      <c r="C11" s="15" t="s">
        <v>129</v>
      </c>
      <c r="D11" s="35">
        <v>3341</v>
      </c>
    </row>
    <row r="12" spans="1:4" ht="26.25" thickBot="1">
      <c r="A12" s="21" t="s">
        <v>3</v>
      </c>
      <c r="B12" s="4" t="s">
        <v>2</v>
      </c>
      <c r="C12" s="4"/>
      <c r="D12" s="34"/>
    </row>
    <row r="13" spans="1:4" ht="76.5">
      <c r="A13" s="41" t="s">
        <v>14</v>
      </c>
      <c r="B13" s="42" t="s">
        <v>144</v>
      </c>
      <c r="C13" s="1" t="s">
        <v>114</v>
      </c>
      <c r="D13" s="40">
        <f>D17/(D17+D34+D35)*100</f>
        <v>100</v>
      </c>
    </row>
    <row r="14" spans="1:4" ht="15.75">
      <c r="A14" s="24" t="s">
        <v>15</v>
      </c>
      <c r="B14" s="13"/>
      <c r="C14" s="8" t="s">
        <v>114</v>
      </c>
      <c r="D14" s="40">
        <f>D17/(D17+D34+D35)*100</f>
        <v>100</v>
      </c>
    </row>
    <row r="15" spans="1:4" ht="15.75">
      <c r="A15" s="24" t="s">
        <v>16</v>
      </c>
      <c r="B15" s="13"/>
      <c r="C15" s="8" t="s">
        <v>114</v>
      </c>
      <c r="D15" s="40">
        <f>D34/(D17+D34+D35)*100</f>
        <v>0</v>
      </c>
    </row>
    <row r="16" spans="1:4" ht="15.75">
      <c r="A16" s="24" t="s">
        <v>128</v>
      </c>
      <c r="B16" s="13"/>
      <c r="C16" s="8" t="s">
        <v>114</v>
      </c>
      <c r="D16" s="40">
        <f>D35/(D17+D34+D35)*100</f>
        <v>0</v>
      </c>
    </row>
    <row r="17" spans="1:4" ht="51">
      <c r="A17" s="24" t="s">
        <v>17</v>
      </c>
      <c r="B17" s="28" t="s">
        <v>156</v>
      </c>
      <c r="C17" s="15" t="s">
        <v>129</v>
      </c>
      <c r="D17" s="40">
        <f>D18+D20+D22+D24+D26+D28+D30+D32</f>
        <v>2215</v>
      </c>
    </row>
    <row r="18" spans="1:12" ht="12.75">
      <c r="A18" s="24" t="s">
        <v>18</v>
      </c>
      <c r="B18" s="30" t="s">
        <v>161</v>
      </c>
      <c r="C18" s="15" t="s">
        <v>129</v>
      </c>
      <c r="D18" s="39">
        <v>1643</v>
      </c>
      <c r="L18" s="3"/>
    </row>
    <row r="19" spans="1:4" ht="12.75">
      <c r="A19" s="24"/>
      <c r="B19" s="14"/>
      <c r="C19" s="8" t="s">
        <v>114</v>
      </c>
      <c r="D19" s="40">
        <f>D18/($D$17+$D$34+$D$35)*100</f>
        <v>74.17607223476298</v>
      </c>
    </row>
    <row r="20" spans="1:4" ht="12.75">
      <c r="A20" s="24" t="s">
        <v>130</v>
      </c>
      <c r="B20" s="28" t="s">
        <v>131</v>
      </c>
      <c r="C20" s="15" t="s">
        <v>129</v>
      </c>
      <c r="D20" s="39">
        <v>0</v>
      </c>
    </row>
    <row r="21" spans="1:4" ht="12.75">
      <c r="A21" s="24"/>
      <c r="B21" s="14"/>
      <c r="C21" s="8" t="s">
        <v>114</v>
      </c>
      <c r="D21" s="40">
        <f>D20/($D$17+$D$34+$D$35)*100</f>
        <v>0</v>
      </c>
    </row>
    <row r="22" spans="1:4" ht="12.75">
      <c r="A22" s="24" t="s">
        <v>132</v>
      </c>
      <c r="B22" s="28" t="s">
        <v>133</v>
      </c>
      <c r="C22" s="15" t="s">
        <v>129</v>
      </c>
      <c r="D22" s="39">
        <v>0</v>
      </c>
    </row>
    <row r="23" spans="1:4" ht="12.75">
      <c r="A23" s="24"/>
      <c r="B23" s="14"/>
      <c r="C23" s="8" t="s">
        <v>114</v>
      </c>
      <c r="D23" s="40">
        <f>D22/($D$17+$D$34+$D$35)*100</f>
        <v>0</v>
      </c>
    </row>
    <row r="24" spans="1:4" ht="12.75">
      <c r="A24" s="24" t="s">
        <v>134</v>
      </c>
      <c r="B24" s="28" t="s">
        <v>135</v>
      </c>
      <c r="C24" s="15" t="s">
        <v>129</v>
      </c>
      <c r="D24" s="39">
        <v>0</v>
      </c>
    </row>
    <row r="25" spans="1:4" ht="12.75">
      <c r="A25" s="24"/>
      <c r="B25" s="28"/>
      <c r="C25" s="8" t="s">
        <v>114</v>
      </c>
      <c r="D25" s="40">
        <f>D24/($D$17+$D$34+$D$35)*100</f>
        <v>0</v>
      </c>
    </row>
    <row r="26" spans="1:4" ht="12.75">
      <c r="A26" s="24" t="s">
        <v>136</v>
      </c>
      <c r="B26" s="28" t="s">
        <v>159</v>
      </c>
      <c r="C26" s="15" t="s">
        <v>129</v>
      </c>
      <c r="D26" s="39">
        <v>0</v>
      </c>
    </row>
    <row r="27" spans="1:4" ht="12.75">
      <c r="A27" s="24"/>
      <c r="B27" s="28"/>
      <c r="C27" s="8" t="s">
        <v>114</v>
      </c>
      <c r="D27" s="40">
        <f>D26/($D$17+$D$34+$D$35)*100</f>
        <v>0</v>
      </c>
    </row>
    <row r="28" spans="1:4" ht="12.75">
      <c r="A28" s="24" t="s">
        <v>137</v>
      </c>
      <c r="B28" s="28" t="s">
        <v>158</v>
      </c>
      <c r="C28" s="15" t="s">
        <v>129</v>
      </c>
      <c r="D28" s="39">
        <v>572</v>
      </c>
    </row>
    <row r="29" spans="1:4" ht="12.75">
      <c r="A29" s="24"/>
      <c r="B29" s="28"/>
      <c r="C29" s="8" t="s">
        <v>114</v>
      </c>
      <c r="D29" s="40">
        <f>D28/($D$17+$D$34+$D$35)*100</f>
        <v>25.82392776523702</v>
      </c>
    </row>
    <row r="30" spans="1:4" ht="12.75">
      <c r="A30" s="24" t="s">
        <v>138</v>
      </c>
      <c r="B30" s="28" t="s">
        <v>157</v>
      </c>
      <c r="C30" s="15" t="s">
        <v>129</v>
      </c>
      <c r="D30" s="39">
        <v>0</v>
      </c>
    </row>
    <row r="31" spans="1:4" ht="12.75">
      <c r="A31" s="24"/>
      <c r="B31" s="28"/>
      <c r="C31" s="8" t="s">
        <v>114</v>
      </c>
      <c r="D31" s="40">
        <f>D30/($D$17+$D$34+$D$35)*100</f>
        <v>0</v>
      </c>
    </row>
    <row r="32" spans="1:4" ht="12.75">
      <c r="A32" s="24" t="s">
        <v>139</v>
      </c>
      <c r="B32" s="28" t="s">
        <v>160</v>
      </c>
      <c r="C32" s="15" t="s">
        <v>129</v>
      </c>
      <c r="D32" s="39">
        <v>0</v>
      </c>
    </row>
    <row r="33" spans="1:4" ht="12.75">
      <c r="A33" s="24"/>
      <c r="B33" s="14"/>
      <c r="C33" s="8" t="s">
        <v>114</v>
      </c>
      <c r="D33" s="40">
        <f>D32/($D$17+$D$34+$D$35)*100</f>
        <v>0</v>
      </c>
    </row>
    <row r="34" spans="1:4" ht="51">
      <c r="A34" s="24" t="s">
        <v>140</v>
      </c>
      <c r="B34" s="28" t="s">
        <v>141</v>
      </c>
      <c r="C34" s="15" t="s">
        <v>129</v>
      </c>
      <c r="D34" s="39">
        <v>0</v>
      </c>
    </row>
    <row r="35" spans="1:4" ht="51">
      <c r="A35" s="24" t="s">
        <v>142</v>
      </c>
      <c r="B35" s="28" t="s">
        <v>143</v>
      </c>
      <c r="C35" s="15" t="s">
        <v>129</v>
      </c>
      <c r="D35" s="39">
        <v>0</v>
      </c>
    </row>
    <row r="36" spans="1:4" ht="51">
      <c r="A36" s="22" t="s">
        <v>149</v>
      </c>
      <c r="B36" s="43" t="s">
        <v>162</v>
      </c>
      <c r="C36" s="8" t="s">
        <v>114</v>
      </c>
      <c r="D36" s="36">
        <f>(D37/D38)*100</f>
        <v>0.04514672686230248</v>
      </c>
    </row>
    <row r="37" spans="1:4" ht="51">
      <c r="A37" s="21" t="s">
        <v>152</v>
      </c>
      <c r="B37" s="29" t="s">
        <v>165</v>
      </c>
      <c r="C37" s="8" t="s">
        <v>129</v>
      </c>
      <c r="D37" s="39">
        <v>1</v>
      </c>
    </row>
    <row r="38" spans="1:4" ht="38.25">
      <c r="A38" s="21" t="s">
        <v>153</v>
      </c>
      <c r="B38" s="29" t="s">
        <v>166</v>
      </c>
      <c r="C38" s="8" t="s">
        <v>129</v>
      </c>
      <c r="D38" s="39">
        <v>2215</v>
      </c>
    </row>
    <row r="39" spans="1:4" ht="38.25">
      <c r="A39" s="21" t="s">
        <v>151</v>
      </c>
      <c r="B39" s="19" t="s">
        <v>150</v>
      </c>
      <c r="C39" s="8" t="s">
        <v>114</v>
      </c>
      <c r="D39" s="36">
        <f>(D40/D41)*100</f>
        <v>0.04514672686230248</v>
      </c>
    </row>
    <row r="40" spans="1:4" ht="38.25">
      <c r="A40" s="21" t="s">
        <v>163</v>
      </c>
      <c r="B40" s="29" t="s">
        <v>155</v>
      </c>
      <c r="C40" s="8" t="s">
        <v>129</v>
      </c>
      <c r="D40" s="39">
        <v>1</v>
      </c>
    </row>
    <row r="41" spans="1:4" ht="38.25">
      <c r="A41" s="21" t="s">
        <v>164</v>
      </c>
      <c r="B41" s="29" t="s">
        <v>154</v>
      </c>
      <c r="C41" s="8" t="s">
        <v>129</v>
      </c>
      <c r="D41" s="39">
        <v>2215</v>
      </c>
    </row>
    <row r="42" spans="1:4" ht="38.25">
      <c r="A42" s="21" t="s">
        <v>19</v>
      </c>
      <c r="B42" s="4" t="s">
        <v>20</v>
      </c>
      <c r="C42" s="4"/>
      <c r="D42" s="34"/>
    </row>
    <row r="43" spans="1:4" ht="63.75">
      <c r="A43" s="22" t="s">
        <v>21</v>
      </c>
      <c r="B43" s="10" t="s">
        <v>183</v>
      </c>
      <c r="C43" s="5" t="s">
        <v>114</v>
      </c>
      <c r="D43" s="36">
        <f>(D44/D47)*100</f>
        <v>89.75805827169954</v>
      </c>
    </row>
    <row r="44" spans="1:4" ht="25.5">
      <c r="A44" s="22" t="s">
        <v>22</v>
      </c>
      <c r="B44" s="10" t="s">
        <v>31</v>
      </c>
      <c r="C44" s="5"/>
      <c r="D44" s="36">
        <f>((D45/D46)/12)*1000</f>
        <v>21754.21179302046</v>
      </c>
    </row>
    <row r="45" spans="1:4" ht="63.75">
      <c r="A45" s="21" t="s">
        <v>29</v>
      </c>
      <c r="B45" s="2" t="s">
        <v>24</v>
      </c>
      <c r="C45" s="2"/>
      <c r="D45" s="35">
        <v>7231.1</v>
      </c>
    </row>
    <row r="46" spans="1:4" ht="51">
      <c r="A46" s="21" t="s">
        <v>30</v>
      </c>
      <c r="B46" s="2" t="s">
        <v>25</v>
      </c>
      <c r="C46" s="2"/>
      <c r="D46" s="35">
        <v>27.7</v>
      </c>
    </row>
    <row r="47" spans="1:4" ht="25.5">
      <c r="A47" s="21" t="s">
        <v>23</v>
      </c>
      <c r="B47" s="2" t="s">
        <v>184</v>
      </c>
      <c r="C47" s="2"/>
      <c r="D47" s="35">
        <v>24236.5</v>
      </c>
    </row>
    <row r="48" spans="1:4" ht="38.25">
      <c r="A48" s="21" t="s">
        <v>26</v>
      </c>
      <c r="B48" s="4" t="s">
        <v>27</v>
      </c>
      <c r="C48" s="4"/>
      <c r="D48" s="34"/>
    </row>
    <row r="49" spans="1:4" ht="38.25">
      <c r="A49" s="22" t="s">
        <v>28</v>
      </c>
      <c r="B49" s="10" t="s">
        <v>116</v>
      </c>
      <c r="C49" s="5" t="s">
        <v>117</v>
      </c>
      <c r="D49" s="36">
        <f>(D50/D51)*100</f>
        <v>456.2528216704289</v>
      </c>
    </row>
    <row r="50" spans="1:4" ht="38.25">
      <c r="A50" s="21" t="s">
        <v>32</v>
      </c>
      <c r="B50" s="4" t="s">
        <v>34</v>
      </c>
      <c r="C50" s="4"/>
      <c r="D50" s="35">
        <v>10106</v>
      </c>
    </row>
    <row r="51" spans="1:4" ht="25.5">
      <c r="A51" s="21" t="s">
        <v>33</v>
      </c>
      <c r="B51" s="4" t="s">
        <v>35</v>
      </c>
      <c r="C51" s="4"/>
      <c r="D51" s="35">
        <v>2215</v>
      </c>
    </row>
    <row r="52" spans="1:4" ht="38.25">
      <c r="A52" s="21" t="s">
        <v>36</v>
      </c>
      <c r="B52" s="4" t="s">
        <v>37</v>
      </c>
      <c r="C52" s="4"/>
      <c r="D52" s="34"/>
    </row>
    <row r="53" spans="1:4" ht="25.5">
      <c r="A53" s="22" t="s">
        <v>40</v>
      </c>
      <c r="B53" s="31" t="s">
        <v>48</v>
      </c>
      <c r="C53" s="5" t="s">
        <v>117</v>
      </c>
      <c r="D53" s="36">
        <f>(D57/D60)*100</f>
        <v>100</v>
      </c>
    </row>
    <row r="54" spans="1:4" ht="25.5">
      <c r="A54" s="22" t="s">
        <v>41</v>
      </c>
      <c r="B54" s="31" t="s">
        <v>47</v>
      </c>
      <c r="C54" s="5" t="s">
        <v>117</v>
      </c>
      <c r="D54" s="36">
        <f>(D58/D60)*100</f>
        <v>100</v>
      </c>
    </row>
    <row r="55" spans="1:4" ht="25.5">
      <c r="A55" s="22" t="s">
        <v>42</v>
      </c>
      <c r="B55" s="31" t="s">
        <v>49</v>
      </c>
      <c r="C55" s="5" t="s">
        <v>117</v>
      </c>
      <c r="D55" s="36">
        <f>(D59/D60)*100</f>
        <v>100</v>
      </c>
    </row>
    <row r="56" spans="1:4" ht="38.25">
      <c r="A56" s="25"/>
      <c r="B56" s="5" t="s">
        <v>39</v>
      </c>
      <c r="C56" s="5"/>
      <c r="D56" s="34"/>
    </row>
    <row r="57" spans="1:4" ht="12.75">
      <c r="A57" s="21" t="s">
        <v>43</v>
      </c>
      <c r="B57" s="32" t="s">
        <v>167</v>
      </c>
      <c r="C57" s="32"/>
      <c r="D57" s="35">
        <v>2</v>
      </c>
    </row>
    <row r="58" spans="1:4" ht="12.75">
      <c r="A58" s="21" t="s">
        <v>44</v>
      </c>
      <c r="B58" s="32" t="s">
        <v>168</v>
      </c>
      <c r="C58" s="32"/>
      <c r="D58" s="35">
        <v>2</v>
      </c>
    </row>
    <row r="59" spans="1:4" ht="12.75">
      <c r="A59" s="21" t="s">
        <v>45</v>
      </c>
      <c r="B59" s="32" t="s">
        <v>169</v>
      </c>
      <c r="C59" s="32"/>
      <c r="D59" s="35">
        <v>2</v>
      </c>
    </row>
    <row r="60" spans="1:4" ht="38.25">
      <c r="A60" s="21" t="s">
        <v>46</v>
      </c>
      <c r="B60" s="6" t="s">
        <v>38</v>
      </c>
      <c r="C60" s="6"/>
      <c r="D60" s="35">
        <v>2</v>
      </c>
    </row>
    <row r="61" spans="1:4" ht="25.5">
      <c r="A61" s="21" t="s">
        <v>50</v>
      </c>
      <c r="B61" s="5" t="s">
        <v>51</v>
      </c>
      <c r="C61" s="5"/>
      <c r="D61" s="34"/>
    </row>
    <row r="62" spans="1:4" ht="12.75">
      <c r="A62" s="26"/>
      <c r="B62" s="31" t="s">
        <v>118</v>
      </c>
      <c r="C62" s="37" t="s">
        <v>120</v>
      </c>
      <c r="D62" s="36">
        <f>(D64/D66)*100</f>
        <v>0.7674943566591422</v>
      </c>
    </row>
    <row r="63" spans="1:4" ht="12.75">
      <c r="A63" s="26"/>
      <c r="B63" s="31" t="s">
        <v>119</v>
      </c>
      <c r="C63" s="37" t="s">
        <v>120</v>
      </c>
      <c r="D63" s="36">
        <f>(D65/D66)*100</f>
        <v>0.7674943566591422</v>
      </c>
    </row>
    <row r="64" spans="1:4" ht="51">
      <c r="A64" s="21" t="s">
        <v>52</v>
      </c>
      <c r="B64" s="4" t="s">
        <v>55</v>
      </c>
      <c r="C64" s="4"/>
      <c r="D64" s="35">
        <v>17</v>
      </c>
    </row>
    <row r="65" spans="1:4" ht="51">
      <c r="A65" s="21" t="s">
        <v>53</v>
      </c>
      <c r="B65" s="4" t="s">
        <v>56</v>
      </c>
      <c r="C65" s="4"/>
      <c r="D65" s="35">
        <v>17</v>
      </c>
    </row>
    <row r="66" spans="1:4" ht="25.5">
      <c r="A66" s="21" t="s">
        <v>54</v>
      </c>
      <c r="B66" s="4" t="s">
        <v>57</v>
      </c>
      <c r="C66" s="4"/>
      <c r="D66" s="35">
        <v>2215</v>
      </c>
    </row>
    <row r="67" spans="1:4" ht="44.25" customHeight="1">
      <c r="A67" s="21" t="s">
        <v>58</v>
      </c>
      <c r="B67" s="4" t="s">
        <v>59</v>
      </c>
      <c r="C67" s="4"/>
      <c r="D67" s="38"/>
    </row>
    <row r="68" spans="1:4" ht="25.5">
      <c r="A68" s="22" t="s">
        <v>60</v>
      </c>
      <c r="B68" s="10" t="s">
        <v>121</v>
      </c>
      <c r="C68" s="5" t="s">
        <v>114</v>
      </c>
      <c r="D68" s="36">
        <f>((D69+D70+D71)/(D72+D73+D74))*100</f>
        <v>100</v>
      </c>
    </row>
    <row r="69" spans="1:4" ht="51">
      <c r="A69" s="21" t="s">
        <v>61</v>
      </c>
      <c r="B69" s="4" t="s">
        <v>67</v>
      </c>
      <c r="C69" s="4"/>
      <c r="D69" s="35">
        <v>2</v>
      </c>
    </row>
    <row r="70" spans="1:4" ht="25.5">
      <c r="A70" s="21" t="s">
        <v>62</v>
      </c>
      <c r="B70" s="4" t="s">
        <v>66</v>
      </c>
      <c r="C70" s="4"/>
      <c r="D70" s="35">
        <v>0</v>
      </c>
    </row>
    <row r="71" spans="1:4" ht="12.75">
      <c r="A71" s="21" t="s">
        <v>63</v>
      </c>
      <c r="B71" s="4" t="s">
        <v>65</v>
      </c>
      <c r="C71" s="4"/>
      <c r="D71" s="35">
        <v>0</v>
      </c>
    </row>
    <row r="72" spans="1:4" ht="51">
      <c r="A72" s="21" t="s">
        <v>64</v>
      </c>
      <c r="B72" s="4" t="s">
        <v>68</v>
      </c>
      <c r="C72" s="4"/>
      <c r="D72" s="35">
        <v>2</v>
      </c>
    </row>
    <row r="73" spans="1:4" ht="25.5">
      <c r="A73" s="21" t="s">
        <v>69</v>
      </c>
      <c r="B73" s="4" t="s">
        <v>70</v>
      </c>
      <c r="C73" s="4"/>
      <c r="D73" s="35">
        <v>0</v>
      </c>
    </row>
    <row r="74" spans="1:4" ht="25.5">
      <c r="A74" s="21" t="s">
        <v>71</v>
      </c>
      <c r="B74" s="4" t="s">
        <v>72</v>
      </c>
      <c r="C74" s="4"/>
      <c r="D74" s="35">
        <v>0</v>
      </c>
    </row>
    <row r="75" spans="1:4" ht="38.25">
      <c r="A75" s="21" t="s">
        <v>73</v>
      </c>
      <c r="B75" s="4" t="s">
        <v>74</v>
      </c>
      <c r="C75" s="4"/>
      <c r="D75" s="34"/>
    </row>
    <row r="76" spans="1:4" ht="38.25">
      <c r="A76" s="22" t="s">
        <v>75</v>
      </c>
      <c r="B76" s="10" t="s">
        <v>80</v>
      </c>
      <c r="C76" s="5" t="s">
        <v>122</v>
      </c>
      <c r="D76" s="36">
        <f>D77/D78</f>
        <v>22.47291196388262</v>
      </c>
    </row>
    <row r="77" spans="1:4" ht="38.25">
      <c r="A77" s="21" t="s">
        <v>76</v>
      </c>
      <c r="B77" s="5" t="s">
        <v>77</v>
      </c>
      <c r="C77" s="5"/>
      <c r="D77" s="35">
        <v>49777.5</v>
      </c>
    </row>
    <row r="78" spans="1:4" ht="25.5">
      <c r="A78" s="21" t="s">
        <v>78</v>
      </c>
      <c r="B78" s="5" t="s">
        <v>79</v>
      </c>
      <c r="C78" s="5"/>
      <c r="D78" s="35">
        <v>2215</v>
      </c>
    </row>
    <row r="79" spans="1:4" ht="38.25">
      <c r="A79" s="22" t="s">
        <v>81</v>
      </c>
      <c r="B79" s="10" t="s">
        <v>123</v>
      </c>
      <c r="C79" s="5" t="s">
        <v>114</v>
      </c>
      <c r="D79" s="36">
        <f>(D80/D81)*100</f>
        <v>14.3478479232585</v>
      </c>
    </row>
    <row r="80" spans="1:4" ht="51">
      <c r="A80" s="21" t="s">
        <v>82</v>
      </c>
      <c r="B80" s="5" t="s">
        <v>83</v>
      </c>
      <c r="C80" s="5"/>
      <c r="D80" s="35">
        <v>7142</v>
      </c>
    </row>
    <row r="81" spans="1:4" ht="38.25">
      <c r="A81" s="21" t="s">
        <v>84</v>
      </c>
      <c r="B81" s="5" t="s">
        <v>77</v>
      </c>
      <c r="C81" s="5"/>
      <c r="D81" s="35">
        <v>49777.5</v>
      </c>
    </row>
    <row r="82" spans="1:4" ht="38.25">
      <c r="A82" s="21" t="s">
        <v>85</v>
      </c>
      <c r="B82" s="4" t="s">
        <v>86</v>
      </c>
      <c r="C82" s="4"/>
      <c r="D82" s="34"/>
    </row>
    <row r="83" spans="1:4" ht="38.25">
      <c r="A83" s="22" t="s">
        <v>88</v>
      </c>
      <c r="B83" s="10" t="s">
        <v>124</v>
      </c>
      <c r="C83" s="5" t="s">
        <v>114</v>
      </c>
      <c r="D83" s="36">
        <f>(D84/D85)*100</f>
        <v>0</v>
      </c>
    </row>
    <row r="84" spans="1:4" ht="38.25">
      <c r="A84" s="21" t="s">
        <v>87</v>
      </c>
      <c r="B84" s="5" t="s">
        <v>90</v>
      </c>
      <c r="C84" s="5"/>
      <c r="D84" s="35">
        <v>0</v>
      </c>
    </row>
    <row r="85" spans="1:4" ht="25.5">
      <c r="A85" s="21" t="s">
        <v>89</v>
      </c>
      <c r="B85" s="5" t="s">
        <v>91</v>
      </c>
      <c r="C85" s="5"/>
      <c r="D85" s="35">
        <v>2</v>
      </c>
    </row>
    <row r="86" spans="1:4" ht="38.25">
      <c r="A86" s="21" t="s">
        <v>92</v>
      </c>
      <c r="B86" s="4" t="s">
        <v>93</v>
      </c>
      <c r="C86" s="4"/>
      <c r="D86" s="34"/>
    </row>
    <row r="87" spans="1:4" ht="38.25">
      <c r="A87" s="22" t="s">
        <v>94</v>
      </c>
      <c r="B87" s="10" t="s">
        <v>125</v>
      </c>
      <c r="C87" s="5" t="s">
        <v>114</v>
      </c>
      <c r="D87" s="36">
        <f>(D88/D89)*100</f>
        <v>50</v>
      </c>
    </row>
    <row r="88" spans="1:4" ht="38.25">
      <c r="A88" s="21" t="s">
        <v>95</v>
      </c>
      <c r="B88" s="5" t="s">
        <v>97</v>
      </c>
      <c r="C88" s="5"/>
      <c r="D88" s="35">
        <v>1</v>
      </c>
    </row>
    <row r="89" spans="1:4" ht="38.25">
      <c r="A89" s="21" t="s">
        <v>96</v>
      </c>
      <c r="B89" s="5" t="s">
        <v>98</v>
      </c>
      <c r="C89" s="5"/>
      <c r="D89" s="35">
        <v>2</v>
      </c>
    </row>
    <row r="90" spans="1:4" ht="38.25">
      <c r="A90" s="22" t="s">
        <v>99</v>
      </c>
      <c r="B90" s="10" t="s">
        <v>126</v>
      </c>
      <c r="C90" s="5" t="s">
        <v>114</v>
      </c>
      <c r="D90" s="36">
        <f>(D91/D92)*100</f>
        <v>100</v>
      </c>
    </row>
    <row r="91" spans="1:4" ht="38.25">
      <c r="A91" s="21" t="s">
        <v>100</v>
      </c>
      <c r="B91" s="5" t="s">
        <v>102</v>
      </c>
      <c r="C91" s="5"/>
      <c r="D91" s="35">
        <v>2</v>
      </c>
    </row>
    <row r="92" spans="1:4" ht="38.25">
      <c r="A92" s="21" t="s">
        <v>101</v>
      </c>
      <c r="B92" s="5" t="s">
        <v>98</v>
      </c>
      <c r="C92" s="5"/>
      <c r="D92" s="35">
        <v>2</v>
      </c>
    </row>
    <row r="93" spans="1:4" ht="38.25">
      <c r="A93" s="22" t="s">
        <v>103</v>
      </c>
      <c r="B93" s="10" t="s">
        <v>127</v>
      </c>
      <c r="C93" s="5" t="s">
        <v>114</v>
      </c>
      <c r="D93" s="36">
        <f>(D94/D95)*100</f>
        <v>0</v>
      </c>
    </row>
    <row r="94" spans="1:4" ht="38.25">
      <c r="A94" s="21" t="s">
        <v>104</v>
      </c>
      <c r="B94" s="5" t="s">
        <v>106</v>
      </c>
      <c r="C94" s="5"/>
      <c r="D94" s="35">
        <v>0</v>
      </c>
    </row>
    <row r="95" spans="1:4" ht="38.25">
      <c r="A95" s="21" t="s">
        <v>105</v>
      </c>
      <c r="B95" s="5" t="s">
        <v>98</v>
      </c>
      <c r="C95" s="5"/>
      <c r="D95" s="35">
        <v>2</v>
      </c>
    </row>
    <row r="96" spans="1:4" ht="38.25">
      <c r="A96" s="22" t="s">
        <v>107</v>
      </c>
      <c r="B96" s="10" t="s">
        <v>111</v>
      </c>
      <c r="C96" s="5" t="s">
        <v>114</v>
      </c>
      <c r="D96" s="36">
        <f>(D97/D98)*100</f>
        <v>0</v>
      </c>
    </row>
    <row r="97" spans="1:4" ht="51">
      <c r="A97" s="21" t="s">
        <v>108</v>
      </c>
      <c r="B97" s="5" t="s">
        <v>110</v>
      </c>
      <c r="C97" s="5"/>
      <c r="D97" s="35">
        <v>0</v>
      </c>
    </row>
    <row r="98" spans="1:4" ht="38.25">
      <c r="A98" s="21" t="s">
        <v>109</v>
      </c>
      <c r="B98" s="5" t="s">
        <v>98</v>
      </c>
      <c r="C98" s="5"/>
      <c r="D98" s="35">
        <v>2</v>
      </c>
    </row>
    <row r="99" spans="1:4" ht="25.5">
      <c r="A99" s="21" t="s">
        <v>146</v>
      </c>
      <c r="B99" s="18" t="s">
        <v>148</v>
      </c>
      <c r="C99" s="5"/>
      <c r="D99" s="38"/>
    </row>
    <row r="100" spans="1:4" ht="63.75">
      <c r="A100" s="22" t="s">
        <v>147</v>
      </c>
      <c r="B100" s="33" t="s">
        <v>178</v>
      </c>
      <c r="C100" s="5"/>
      <c r="D100" s="38"/>
    </row>
    <row r="101" spans="1:4" s="3" customFormat="1" ht="12.75">
      <c r="A101" s="21"/>
      <c r="B101" s="44"/>
      <c r="C101" s="5" t="s">
        <v>114</v>
      </c>
      <c r="D101" s="36">
        <f>(D102/D109)*100</f>
        <v>98.79253567508232</v>
      </c>
    </row>
    <row r="102" spans="1:4" ht="42" customHeight="1">
      <c r="A102" s="21" t="s">
        <v>170</v>
      </c>
      <c r="B102" s="29" t="s">
        <v>174</v>
      </c>
      <c r="D102" s="35">
        <v>900</v>
      </c>
    </row>
    <row r="103" spans="1:4" ht="12.75" customHeight="1">
      <c r="A103" s="21"/>
      <c r="B103" s="29"/>
      <c r="C103" s="5" t="s">
        <v>114</v>
      </c>
      <c r="D103" s="36">
        <f>(D104/D109)*100</f>
        <v>89.90120746432491</v>
      </c>
    </row>
    <row r="104" spans="1:4" ht="38.25">
      <c r="A104" s="21" t="s">
        <v>171</v>
      </c>
      <c r="B104" s="29" t="s">
        <v>175</v>
      </c>
      <c r="C104" s="5"/>
      <c r="D104" s="35">
        <v>819</v>
      </c>
    </row>
    <row r="105" spans="1:4" ht="14.25" customHeight="1">
      <c r="A105" s="21"/>
      <c r="B105" s="29"/>
      <c r="C105" s="5" t="s">
        <v>114</v>
      </c>
      <c r="D105" s="36">
        <f>(D106/D109)*100</f>
        <v>32.491767288693744</v>
      </c>
    </row>
    <row r="106" spans="1:4" ht="38.25">
      <c r="A106" s="21" t="s">
        <v>172</v>
      </c>
      <c r="B106" s="29" t="s">
        <v>176</v>
      </c>
      <c r="C106" s="5"/>
      <c r="D106" s="35">
        <v>296</v>
      </c>
    </row>
    <row r="107" spans="1:4" ht="15.75" customHeight="1">
      <c r="A107" s="21"/>
      <c r="B107" s="29"/>
      <c r="C107" s="5" t="s">
        <v>114</v>
      </c>
      <c r="D107" s="36">
        <f>(D108/D109)*100</f>
        <v>33.15038419319429</v>
      </c>
    </row>
    <row r="108" spans="1:7" ht="38.25">
      <c r="A108" s="21" t="s">
        <v>173</v>
      </c>
      <c r="B108" s="29" t="s">
        <v>177</v>
      </c>
      <c r="C108" s="5"/>
      <c r="D108" s="35">
        <v>302</v>
      </c>
      <c r="G108" s="45"/>
    </row>
    <row r="109" spans="1:4" ht="99" customHeight="1">
      <c r="A109" s="21" t="s">
        <v>179</v>
      </c>
      <c r="B109" s="29" t="s">
        <v>180</v>
      </c>
      <c r="C109" s="5"/>
      <c r="D109" s="35">
        <v>911</v>
      </c>
    </row>
    <row r="110" spans="1:4" ht="10.5" customHeight="1">
      <c r="A110" s="49"/>
      <c r="B110" s="50"/>
      <c r="C110" s="51"/>
      <c r="D110" s="52"/>
    </row>
    <row r="111" spans="1:7" s="17" customFormat="1" ht="12.75">
      <c r="A111" s="55" t="s">
        <v>181</v>
      </c>
      <c r="B111" s="55"/>
      <c r="C111" s="55"/>
      <c r="D111" s="55"/>
      <c r="E111" s="55"/>
      <c r="F111" s="55"/>
      <c r="G111" s="55"/>
    </row>
    <row r="112" s="56" customFormat="1" ht="15.75" customHeight="1">
      <c r="A112" s="56" t="s">
        <v>182</v>
      </c>
    </row>
    <row r="113" ht="14.25">
      <c r="B113" s="46" t="s">
        <v>188</v>
      </c>
    </row>
    <row r="114" ht="14.25">
      <c r="B114" s="47" t="s">
        <v>189</v>
      </c>
    </row>
    <row r="115" ht="12.75">
      <c r="B115" s="16"/>
    </row>
    <row r="116" ht="12.75">
      <c r="B116" s="48" t="s">
        <v>145</v>
      </c>
    </row>
  </sheetData>
  <sheetProtection/>
  <mergeCells count="5">
    <mergeCell ref="A1:D1"/>
    <mergeCell ref="A111:G111"/>
    <mergeCell ref="A112:IV112"/>
    <mergeCell ref="A2:D2"/>
    <mergeCell ref="A3:D3"/>
  </mergeCells>
  <hyperlinks>
    <hyperlink ref="B36" location="sub_10004" display="sub_10004"/>
    <hyperlink ref="B39" location="sub_10004" display="sub_10004"/>
  </hyperlinks>
  <printOptions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2017-10-20T09:54:24Z</cp:lastPrinted>
  <dcterms:created xsi:type="dcterms:W3CDTF">1996-10-08T23:32:33Z</dcterms:created>
  <dcterms:modified xsi:type="dcterms:W3CDTF">2017-10-20T10:03:32Z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