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0" windowWidth="15000" windowHeight="8895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'Лист1'!$A$2:$J$141</definedName>
  </definedNames>
  <calcPr fullCalcOnLoad="1"/>
</workbook>
</file>

<file path=xl/sharedStrings.xml><?xml version="1.0" encoding="utf-8"?>
<sst xmlns="http://schemas.openxmlformats.org/spreadsheetml/2006/main" count="154" uniqueCount="106">
  <si>
    <t>№ п/п</t>
  </si>
  <si>
    <t>В том числе за счет средств</t>
  </si>
  <si>
    <t>федерального бюджета</t>
  </si>
  <si>
    <t>областного бюджета</t>
  </si>
  <si>
    <t>районного бюджета</t>
  </si>
  <si>
    <t>Ожидаемые результаты (количественные или качественные показатели)</t>
  </si>
  <si>
    <t>1.1.</t>
  </si>
  <si>
    <t>Увеличение числа участников</t>
  </si>
  <si>
    <t>1.2.</t>
  </si>
  <si>
    <t>1.4.</t>
  </si>
  <si>
    <t>Проведение Спартакиады среди сельских и городского поселений</t>
  </si>
  <si>
    <t>1.6.</t>
  </si>
  <si>
    <t xml:space="preserve">Проведение спортивно-массовых мероприятий среди ветеранов района. </t>
  </si>
  <si>
    <t>1.7.</t>
  </si>
  <si>
    <t>2.1.</t>
  </si>
  <si>
    <t>2.3.</t>
  </si>
  <si>
    <t>Проведение спортивно-массовых мероприятий, посвящённых 
Дню Победы, 
Дню физкультурника</t>
  </si>
  <si>
    <t>2.4.</t>
  </si>
  <si>
    <t>Легкоатлетический пробег памяти А.Прокофьева
 (с. Иваново)</t>
  </si>
  <si>
    <t>2.5.</t>
  </si>
  <si>
    <t>2.6.</t>
  </si>
  <si>
    <t>2.7.</t>
  </si>
  <si>
    <t>2.8.</t>
  </si>
  <si>
    <t>Содействие развитию интереса и формированию потребностей людей в организации культурного досуга, укрепления здоровья, физическом совершенствовании, достижения высокого уровня работоспособности, активного долголетия, укреплении здорового образа жизни средствами физической культуры и спорта.</t>
  </si>
  <si>
    <t>3.3.</t>
  </si>
  <si>
    <t>Участие ветеранов района в областных соревнованиях</t>
  </si>
  <si>
    <t>Привлечение жителей района с ограниченными физическими возможностями к участию в спортивно-массовых мероприятиях</t>
  </si>
  <si>
    <t>Оказание организационной и методической помощи учреждениям дошкольного и общего образования по физической культуре и спорту в организации учебно-тренировочного процесса, проведении соревнований.</t>
  </si>
  <si>
    <t xml:space="preserve">Проведение соревнований по лыжным гонкам «Мелеховская лыжня» 
(п. Мелехово)
</t>
  </si>
  <si>
    <t>1.3.</t>
  </si>
  <si>
    <t>1.5.</t>
  </si>
  <si>
    <t>2.2.</t>
  </si>
  <si>
    <t>финансирование не требуется</t>
  </si>
  <si>
    <t>2.9.</t>
  </si>
  <si>
    <t>3.1.</t>
  </si>
  <si>
    <t>3.2.</t>
  </si>
  <si>
    <t>Итого:</t>
  </si>
  <si>
    <t>Всего по разделу II.</t>
  </si>
  <si>
    <t>Всего по разделу I.</t>
  </si>
  <si>
    <t>III. Укрепление материально-технической базы для занятий физической культурой и спортом.</t>
  </si>
  <si>
    <t>Всего по разделу III.</t>
  </si>
  <si>
    <t>Всего:</t>
  </si>
  <si>
    <t>Общее ресурсное обеспечение программы</t>
  </si>
  <si>
    <t>I. Организация занятий  физической культурой и спортом по месту жительства, проведение спортивно-массовых мероприятий.</t>
  </si>
  <si>
    <t>Турнир по футболу памяти И.Фадеева (с. Иваново)</t>
  </si>
  <si>
    <t>Участие сборных команд района в областной Спартакиаде по видам спорта</t>
  </si>
  <si>
    <t>2.10.</t>
  </si>
  <si>
    <t>Цель: Совершенствование районной политики, направленной на повышение роли физической культуры и спорта в формировании потребности у населения к ведению активного и здорового образа жизни, создание предпосылок к улучшению физического воспитания населения.</t>
  </si>
  <si>
    <t>II.  . Участие сборных команд  района в Спартакиаде среди муниципальных образований области, в областных и Всероссийских соревнованиях, воспитание духовно-нравственного, физического здоровья населения района, профилактика и снижение уровня заболеваемости, травматизма, преступности, наркомании и алкоголизма.</t>
  </si>
  <si>
    <t>Обновление реестров спортивных сооружений Ковровского района</t>
  </si>
  <si>
    <t>Увеличение количества мероприятий</t>
  </si>
  <si>
    <t>Улучшение качества проведения мероприятия</t>
  </si>
  <si>
    <t>Повышение спортивных результатов</t>
  </si>
  <si>
    <t>Улучшение качества проведения мероприятий</t>
  </si>
  <si>
    <t>Укрепление материально-технической базы и всех составляющих</t>
  </si>
  <si>
    <t>Привлекать более широкий круг участников в различных видов спорта</t>
  </si>
  <si>
    <t>Активизировать работу по привлечению жителей в данном направлении</t>
  </si>
  <si>
    <t>Совместная работа с данными учреждениями</t>
  </si>
  <si>
    <t>Качественный учет</t>
  </si>
  <si>
    <t xml:space="preserve">Наименование мероприятия </t>
  </si>
  <si>
    <t>Сроки исполнения</t>
  </si>
  <si>
    <t>Объёмы финансирования (тыс. руб.)</t>
  </si>
  <si>
    <t>внебюд- жетных источников</t>
  </si>
  <si>
    <t>Исполнители- ответственные за реализацию мероприятия</t>
  </si>
  <si>
    <t>Проведение мотокросса памяти В.Волкова (д. Глебово)</t>
  </si>
  <si>
    <t>Активзиция работы объединений</t>
  </si>
  <si>
    <t>30.0</t>
  </si>
  <si>
    <t>20.0</t>
  </si>
  <si>
    <t xml:space="preserve">Организация и проведение товарищеских встреч; показательных выступлений на территории района </t>
  </si>
  <si>
    <t xml:space="preserve">Проведение районных мероприятий  по видам спорта среди населения в соответствии с календарём спортивно-массовых мероприятий
</t>
  </si>
  <si>
    <t>155.0</t>
  </si>
  <si>
    <t>73.0</t>
  </si>
  <si>
    <t>управление образования</t>
  </si>
  <si>
    <t xml:space="preserve">управление образования </t>
  </si>
  <si>
    <t>управление образования , управление экономики, имущественных и земельных отношений</t>
  </si>
  <si>
    <t>0.0</t>
  </si>
  <si>
    <t>184.6</t>
  </si>
  <si>
    <t>VII. Перечень программных мероприятий муниципальной долгосрочной целевой программы по комплексному развитию физической культуры и спорта  в Ковровском районе на 2016-2020 годы</t>
  </si>
  <si>
    <t>Участие сборных команд и спортсменов района в областных,  Всероссийских соревнованиях по видам спорта и  туризму.</t>
  </si>
  <si>
    <t xml:space="preserve">управление образования, МАУДО "Дворец спорта"
 </t>
  </si>
  <si>
    <t xml:space="preserve">управление образования, МАУДО "Дворец спорта" 
 </t>
  </si>
  <si>
    <t>Организация общественных объединений по физической культуре и спорту в поселениях, спортивных клубов в образовательных организациях</t>
  </si>
  <si>
    <t xml:space="preserve">Подготовка и выпуск материалов в СМИ, на официальных сайтах администрации района  управления образования о проведении спортивно-массовой работы в районе  </t>
  </si>
  <si>
    <t xml:space="preserve">управление образования, МАУДО "Дворец спорта" </t>
  </si>
  <si>
    <t xml:space="preserve"> </t>
  </si>
  <si>
    <t xml:space="preserve">Выполнение  строительных и ремонтных работ  работ и ввод в эксплуатацию </t>
  </si>
  <si>
    <t>Приобретение спортивного оборудования и инвентаря для образовательных учреждений</t>
  </si>
  <si>
    <t>Более широкое освещение спортивной жизни района</t>
  </si>
  <si>
    <t xml:space="preserve">управление образования , МАУДО "Дворец спорта"
 </t>
  </si>
  <si>
    <t>управление образования, МАУДО "Дворец спорта",
   администрации сельских и городского поселений
- по согласованию</t>
  </si>
  <si>
    <t xml:space="preserve">управление образования, МАУДО "Дворец спорта", администрации сельских и городского поселений - по согласованию
</t>
  </si>
  <si>
    <t xml:space="preserve">управление образования, МАУДО "Дворец спорта", администрация Клязьминского сельского поселения - по согласованию
 </t>
  </si>
  <si>
    <t>Управление образования, администрации сельских и городского поселений- по согласованию</t>
  </si>
  <si>
    <t>управление образования , МАУДО "Дворец спорта", администрация Ивановского сельского поселения- по согласованию</t>
  </si>
  <si>
    <t>управление образования, администрация Ивановского сельского поселения  -по согласованию</t>
  </si>
  <si>
    <t xml:space="preserve"> управление образования, администрации сельских и городского поселений - по согласованию, управление культуры, молодёжной политике и туризма, МАУДО "Дворец спорта"</t>
  </si>
  <si>
    <t>управление образования,   администрации сельских и городского поселений- по согласованию</t>
  </si>
  <si>
    <t>1.8.</t>
  </si>
  <si>
    <t>Проведение спортивно - массовых мероприятий  на территории мкр.Доброград</t>
  </si>
  <si>
    <t>Приложение  к постановлению администрации Ковровсокго района от                              №</t>
  </si>
  <si>
    <t>МАУДО "Дворец спорта"</t>
  </si>
  <si>
    <t>увеличение числа участников</t>
  </si>
  <si>
    <t xml:space="preserve">Укрепление  материально - технической базы </t>
  </si>
  <si>
    <t xml:space="preserve">МАУДО "Дворец спорта" </t>
  </si>
  <si>
    <t>Оснащение объектов спортивной инфраструктуры спортивно - технологическим оборудованием</t>
  </si>
  <si>
    <t>№ 201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</si>
</sst>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_-* #,##0.0_р_._-;\-* #,##0.0_р_._-;_-* &quot;-&quot;??_р_._-;_-@_-"/>
    <numFmt numFmtId="184" formatCode="_-* #,##0.000_р_._-;\-* #,##0.000_р_._-;_-* &quot;-&quot;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"/>
    <numFmt numFmtId="190" formatCode="[$-FC19]d\ mmmm\ yyyy\ &quot;г.&quot;"/>
    <numFmt numFmtId="191" formatCode="[$-419]mmmm\ yyyy;@"/>
    <numFmt numFmtId="192" formatCode="#,##0.0&quot;р.&quot;"/>
    <numFmt numFmtId="193" formatCode="#,##0.0"/>
    <numFmt numFmtId="194" formatCode="#,##0.00_р_."/>
    <numFmt numFmtId="195" formatCode="#,##0.0_р_."/>
  </numFmts>
  <fonts count="5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5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21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10" fillId="33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8" fillId="0" borderId="26" xfId="0" applyFont="1" applyFill="1" applyBorder="1" applyAlignment="1">
      <alignment wrapText="1"/>
    </xf>
    <xf numFmtId="0" fontId="8" fillId="0" borderId="27" xfId="0" applyFont="1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28" xfId="0" applyFill="1" applyBorder="1" applyAlignment="1">
      <alignment/>
    </xf>
    <xf numFmtId="0" fontId="5" fillId="0" borderId="28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wrapText="1"/>
    </xf>
    <xf numFmtId="180" fontId="11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180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0" fontId="0" fillId="0" borderId="10" xfId="0" applyNumberForma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80" fontId="1" fillId="0" borderId="25" xfId="0" applyNumberFormat="1" applyFont="1" applyBorder="1" applyAlignment="1">
      <alignment horizontal="center" vertical="center" wrapText="1"/>
    </xf>
    <xf numFmtId="180" fontId="1" fillId="0" borderId="29" xfId="0" applyNumberFormat="1" applyFont="1" applyBorder="1" applyAlignment="1">
      <alignment horizontal="center" vertical="center" wrapText="1"/>
    </xf>
    <xf numFmtId="180" fontId="1" fillId="0" borderId="2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81" fontId="1" fillId="0" borderId="25" xfId="0" applyNumberFormat="1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/>
    </xf>
    <xf numFmtId="180" fontId="1" fillId="0" borderId="17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/>
    </xf>
    <xf numFmtId="0" fontId="11" fillId="0" borderId="29" xfId="0" applyFont="1" applyBorder="1" applyAlignment="1">
      <alignment horizontal="center" vertical="center" wrapText="1"/>
    </xf>
    <xf numFmtId="180" fontId="11" fillId="0" borderId="29" xfId="0" applyNumberFormat="1" applyFont="1" applyBorder="1" applyAlignment="1">
      <alignment horizontal="center" wrapText="1"/>
    </xf>
    <xf numFmtId="0" fontId="8" fillId="0" borderId="25" xfId="0" applyFont="1" applyBorder="1" applyAlignment="1">
      <alignment wrapText="1"/>
    </xf>
    <xf numFmtId="180" fontId="1" fillId="0" borderId="29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5" fillId="0" borderId="29" xfId="0" applyFont="1" applyFill="1" applyBorder="1" applyAlignment="1">
      <alignment wrapText="1"/>
    </xf>
    <xf numFmtId="0" fontId="5" fillId="0" borderId="31" xfId="0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180" fontId="11" fillId="34" borderId="25" xfId="0" applyNumberFormat="1" applyFont="1" applyFill="1" applyBorder="1" applyAlignment="1">
      <alignment vertical="center" wrapText="1"/>
    </xf>
    <xf numFmtId="180" fontId="11" fillId="0" borderId="25" xfId="0" applyNumberFormat="1" applyFont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 wrapText="1"/>
    </xf>
    <xf numFmtId="2" fontId="11" fillId="0" borderId="29" xfId="0" applyNumberFormat="1" applyFont="1" applyFill="1" applyBorder="1" applyAlignment="1">
      <alignment vertical="center" wrapText="1"/>
    </xf>
    <xf numFmtId="0" fontId="0" fillId="0" borderId="29" xfId="0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1" fillId="0" borderId="29" xfId="0" applyFont="1" applyFill="1" applyBorder="1" applyAlignment="1">
      <alignment horizontal="center" vertical="center" wrapText="1"/>
    </xf>
    <xf numFmtId="195" fontId="16" fillId="0" borderId="12" xfId="0" applyNumberFormat="1" applyFont="1" applyBorder="1" applyAlignment="1">
      <alignment horizontal="center"/>
    </xf>
    <xf numFmtId="195" fontId="6" fillId="0" borderId="12" xfId="0" applyNumberFormat="1" applyFont="1" applyBorder="1" applyAlignment="1">
      <alignment horizontal="center"/>
    </xf>
    <xf numFmtId="195" fontId="16" fillId="0" borderId="10" xfId="0" applyNumberFormat="1" applyFont="1" applyBorder="1" applyAlignment="1">
      <alignment horizontal="center"/>
    </xf>
    <xf numFmtId="195" fontId="6" fillId="0" borderId="10" xfId="0" applyNumberFormat="1" applyFont="1" applyBorder="1" applyAlignment="1">
      <alignment horizontal="center"/>
    </xf>
    <xf numFmtId="195" fontId="11" fillId="0" borderId="14" xfId="0" applyNumberFormat="1" applyFont="1" applyBorder="1" applyAlignment="1">
      <alignment horizontal="center"/>
    </xf>
    <xf numFmtId="195" fontId="11" fillId="0" borderId="35" xfId="0" applyNumberFormat="1" applyFont="1" applyBorder="1" applyAlignment="1">
      <alignment horizontal="center"/>
    </xf>
    <xf numFmtId="195" fontId="16" fillId="0" borderId="29" xfId="0" applyNumberFormat="1" applyFont="1" applyBorder="1" applyAlignment="1">
      <alignment horizontal="center"/>
    </xf>
    <xf numFmtId="0" fontId="5" fillId="0" borderId="36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80" fontId="1" fillId="0" borderId="39" xfId="0" applyNumberFormat="1" applyFont="1" applyFill="1" applyBorder="1" applyAlignment="1">
      <alignment horizontal="center" vertical="center" wrapText="1"/>
    </xf>
    <xf numFmtId="180" fontId="1" fillId="0" borderId="40" xfId="0" applyNumberFormat="1" applyFont="1" applyFill="1" applyBorder="1" applyAlignment="1">
      <alignment horizontal="center" vertical="center" wrapText="1"/>
    </xf>
    <xf numFmtId="180" fontId="1" fillId="0" borderId="41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80" fontId="11" fillId="0" borderId="30" xfId="0" applyNumberFormat="1" applyFont="1" applyFill="1" applyBorder="1" applyAlignment="1">
      <alignment horizontal="center" vertical="center" wrapText="1"/>
    </xf>
    <xf numFmtId="180" fontId="11" fillId="0" borderId="29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80" fontId="1" fillId="0" borderId="49" xfId="0" applyNumberFormat="1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80" fontId="1" fillId="0" borderId="50" xfId="0" applyNumberFormat="1" applyFont="1" applyFill="1" applyBorder="1" applyAlignment="1">
      <alignment horizontal="center" vertical="center" wrapText="1"/>
    </xf>
    <xf numFmtId="180" fontId="1" fillId="0" borderId="51" xfId="0" applyNumberFormat="1" applyFont="1" applyFill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3" fillId="0" borderId="3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180" fontId="1" fillId="0" borderId="12" xfId="0" applyNumberFormat="1" applyFont="1" applyFill="1" applyBorder="1" applyAlignment="1">
      <alignment horizontal="left" vertical="center" wrapText="1"/>
    </xf>
    <xf numFmtId="180" fontId="1" fillId="0" borderId="10" xfId="0" applyNumberFormat="1" applyFont="1" applyFill="1" applyBorder="1" applyAlignment="1">
      <alignment horizontal="left" vertical="center" wrapText="1"/>
    </xf>
    <xf numFmtId="180" fontId="1" fillId="0" borderId="14" xfId="0" applyNumberFormat="1" applyFont="1" applyFill="1" applyBorder="1" applyAlignment="1">
      <alignment horizontal="left" vertical="center" wrapText="1"/>
    </xf>
    <xf numFmtId="180" fontId="7" fillId="34" borderId="10" xfId="0" applyNumberFormat="1" applyFont="1" applyFill="1" applyBorder="1" applyAlignment="1">
      <alignment horizontal="center" vertical="center" wrapText="1"/>
    </xf>
    <xf numFmtId="180" fontId="7" fillId="34" borderId="25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1" fillId="0" borderId="49" xfId="0" applyNumberFormat="1" applyFont="1" applyFill="1" applyBorder="1" applyAlignment="1">
      <alignment horizontal="center" vertical="center" wrapText="1"/>
    </xf>
    <xf numFmtId="180" fontId="1" fillId="0" borderId="50" xfId="0" applyNumberFormat="1" applyFont="1" applyFill="1" applyBorder="1" applyAlignment="1">
      <alignment horizontal="center" vertical="center" wrapText="1"/>
    </xf>
    <xf numFmtId="180" fontId="1" fillId="0" borderId="52" xfId="0" applyNumberFormat="1" applyFont="1" applyFill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vertical="center" wrapText="1"/>
    </xf>
    <xf numFmtId="180" fontId="1" fillId="0" borderId="49" xfId="0" applyNumberFormat="1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0" fontId="1" fillId="0" borderId="27" xfId="0" applyNumberFormat="1" applyFont="1" applyFill="1" applyBorder="1" applyAlignment="1">
      <alignment horizontal="left" vertical="center" wrapText="1"/>
    </xf>
    <xf numFmtId="180" fontId="1" fillId="0" borderId="30" xfId="0" applyNumberFormat="1" applyFont="1" applyFill="1" applyBorder="1" applyAlignment="1">
      <alignment horizontal="left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180" fontId="1" fillId="0" borderId="56" xfId="0" applyNumberFormat="1" applyFont="1" applyFill="1" applyBorder="1" applyAlignment="1">
      <alignment horizontal="center" vertical="center" wrapText="1"/>
    </xf>
    <xf numFmtId="180" fontId="1" fillId="0" borderId="57" xfId="0" applyNumberFormat="1" applyFont="1" applyFill="1" applyBorder="1" applyAlignment="1">
      <alignment horizontal="center" vertical="center" wrapText="1"/>
    </xf>
    <xf numFmtId="180" fontId="1" fillId="0" borderId="58" xfId="0" applyNumberFormat="1" applyFont="1" applyFill="1" applyBorder="1" applyAlignment="1">
      <alignment horizontal="center" vertical="center" wrapText="1"/>
    </xf>
    <xf numFmtId="180" fontId="14" fillId="34" borderId="10" xfId="0" applyNumberFormat="1" applyFont="1" applyFill="1" applyBorder="1" applyAlignment="1">
      <alignment horizontal="center" vertical="center" wrapText="1"/>
    </xf>
    <xf numFmtId="180" fontId="1" fillId="0" borderId="56" xfId="0" applyNumberFormat="1" applyFont="1" applyBorder="1" applyAlignment="1">
      <alignment horizontal="center" vertical="center" wrapText="1"/>
    </xf>
    <xf numFmtId="180" fontId="1" fillId="0" borderId="57" xfId="0" applyNumberFormat="1" applyFont="1" applyBorder="1" applyAlignment="1">
      <alignment horizontal="center" vertical="center" wrapText="1"/>
    </xf>
    <xf numFmtId="180" fontId="1" fillId="0" borderId="58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80" fontId="1" fillId="0" borderId="30" xfId="0" applyNumberFormat="1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80" fontId="1" fillId="0" borderId="29" xfId="0" applyNumberFormat="1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180" fontId="1" fillId="0" borderId="29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180" fontId="1" fillId="0" borderId="29" xfId="0" applyNumberFormat="1" applyFont="1" applyFill="1" applyBorder="1" applyAlignment="1">
      <alignment horizontal="left" vertical="center" wrapText="1"/>
    </xf>
    <xf numFmtId="180" fontId="1" fillId="0" borderId="10" xfId="0" applyNumberFormat="1" applyFont="1" applyFill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180" fontId="1" fillId="0" borderId="25" xfId="0" applyNumberFormat="1" applyFont="1" applyFill="1" applyBorder="1" applyAlignment="1">
      <alignment horizontal="left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180" fontId="11" fillId="0" borderId="25" xfId="0" applyNumberFormat="1" applyFont="1" applyBorder="1" applyAlignment="1">
      <alignment horizontal="center" vertical="center" wrapText="1"/>
    </xf>
    <xf numFmtId="180" fontId="1" fillId="0" borderId="52" xfId="0" applyNumberFormat="1" applyFont="1" applyFill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left" vertical="center" wrapText="1"/>
    </xf>
    <xf numFmtId="180" fontId="1" fillId="0" borderId="25" xfId="0" applyNumberFormat="1" applyFont="1" applyFill="1" applyBorder="1" applyAlignment="1">
      <alignment horizontal="left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180" fontId="1" fillId="0" borderId="14" xfId="0" applyNumberFormat="1" applyFont="1" applyFill="1" applyBorder="1" applyAlignment="1">
      <alignment horizontal="left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2" fontId="12" fillId="0" borderId="29" xfId="0" applyNumberFormat="1" applyFont="1" applyFill="1" applyBorder="1" applyAlignment="1">
      <alignment horizontal="center" vertical="center" wrapText="1"/>
    </xf>
    <xf numFmtId="180" fontId="11" fillId="34" borderId="49" xfId="0" applyNumberFormat="1" applyFont="1" applyFill="1" applyBorder="1" applyAlignment="1">
      <alignment horizontal="center" vertical="center" wrapText="1"/>
    </xf>
    <xf numFmtId="180" fontId="11" fillId="34" borderId="12" xfId="0" applyNumberFormat="1" applyFont="1" applyFill="1" applyBorder="1" applyAlignment="1">
      <alignment horizontal="center" vertical="center" wrapText="1"/>
    </xf>
    <xf numFmtId="180" fontId="11" fillId="34" borderId="50" xfId="0" applyNumberFormat="1" applyFont="1" applyFill="1" applyBorder="1" applyAlignment="1">
      <alignment horizontal="center" vertical="center" wrapText="1"/>
    </xf>
    <xf numFmtId="180" fontId="11" fillId="34" borderId="10" xfId="0" applyNumberFormat="1" applyFont="1" applyFill="1" applyBorder="1" applyAlignment="1">
      <alignment horizontal="center" vertical="center" wrapText="1"/>
    </xf>
    <xf numFmtId="180" fontId="11" fillId="34" borderId="51" xfId="0" applyNumberFormat="1" applyFont="1" applyFill="1" applyBorder="1" applyAlignment="1">
      <alignment horizontal="center" vertical="center" wrapText="1"/>
    </xf>
    <xf numFmtId="180" fontId="11" fillId="34" borderId="14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="75" zoomScaleNormal="75" zoomScaleSheetLayoutView="59" zoomScalePageLayoutView="0" workbookViewId="0" topLeftCell="A1">
      <pane ySplit="4" topLeftCell="A32" activePane="bottomLeft" state="frozen"/>
      <selection pane="topLeft" activeCell="A1" sqref="A1"/>
      <selection pane="bottomLeft" activeCell="I1" sqref="I1"/>
    </sheetView>
  </sheetViews>
  <sheetFormatPr defaultColWidth="9.00390625" defaultRowHeight="12.75"/>
  <cols>
    <col min="1" max="1" width="6.125" style="36" customWidth="1"/>
    <col min="2" max="2" width="65.125" style="35" customWidth="1"/>
    <col min="3" max="3" width="13.875" style="34" customWidth="1"/>
    <col min="4" max="4" width="18.75390625" style="3" customWidth="1"/>
    <col min="5" max="5" width="0.12890625" style="3" hidden="1" customWidth="1"/>
    <col min="6" max="6" width="14.625" style="3" customWidth="1"/>
    <col min="7" max="7" width="12.75390625" style="3" customWidth="1"/>
    <col min="8" max="8" width="23.625" style="37" customWidth="1"/>
    <col min="9" max="9" width="13.375" style="36" customWidth="1"/>
    <col min="10" max="10" width="20.125" style="35" customWidth="1"/>
  </cols>
  <sheetData>
    <row r="1" spans="1:10" ht="114" customHeight="1">
      <c r="A1" s="6"/>
      <c r="B1" s="6"/>
      <c r="C1" s="6"/>
      <c r="D1" s="6" t="s">
        <v>99</v>
      </c>
      <c r="E1" s="6"/>
      <c r="F1" s="6"/>
      <c r="G1" s="6"/>
      <c r="H1" s="6"/>
      <c r="I1" s="266">
        <v>43565</v>
      </c>
      <c r="J1" s="6" t="s">
        <v>105</v>
      </c>
    </row>
    <row r="2" spans="1:10" ht="105.75" customHeight="1" thickBot="1">
      <c r="A2" s="172" t="s">
        <v>77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s="14" customFormat="1" ht="18" customHeight="1">
      <c r="A3" s="174" t="s">
        <v>0</v>
      </c>
      <c r="B3" s="174" t="s">
        <v>59</v>
      </c>
      <c r="C3" s="174" t="s">
        <v>60</v>
      </c>
      <c r="D3" s="174" t="s">
        <v>61</v>
      </c>
      <c r="E3" s="174" t="s">
        <v>1</v>
      </c>
      <c r="F3" s="174"/>
      <c r="G3" s="174"/>
      <c r="H3" s="174"/>
      <c r="I3" s="174" t="s">
        <v>63</v>
      </c>
      <c r="J3" s="173" t="s">
        <v>5</v>
      </c>
    </row>
    <row r="4" spans="1:10" s="16" customFormat="1" ht="88.5" customHeight="1" thickBot="1">
      <c r="A4" s="174"/>
      <c r="B4" s="174"/>
      <c r="C4" s="174"/>
      <c r="D4" s="174"/>
      <c r="E4" s="64" t="s">
        <v>2</v>
      </c>
      <c r="F4" s="64" t="s">
        <v>3</v>
      </c>
      <c r="G4" s="64" t="s">
        <v>4</v>
      </c>
      <c r="H4" s="64" t="s">
        <v>62</v>
      </c>
      <c r="I4" s="174"/>
      <c r="J4" s="173"/>
    </row>
    <row r="5" spans="1:10" s="51" customFormat="1" ht="38.25" customHeight="1" thickBot="1">
      <c r="A5" s="155" t="s">
        <v>47</v>
      </c>
      <c r="B5" s="155"/>
      <c r="C5" s="155"/>
      <c r="D5" s="155"/>
      <c r="E5" s="155"/>
      <c r="F5" s="155"/>
      <c r="G5" s="155"/>
      <c r="H5" s="155"/>
      <c r="I5" s="155"/>
      <c r="J5" s="155"/>
    </row>
    <row r="6" spans="1:10" s="17" customFormat="1" ht="17.25" customHeight="1">
      <c r="A6" s="202" t="s">
        <v>43</v>
      </c>
      <c r="B6" s="202"/>
      <c r="C6" s="202"/>
      <c r="D6" s="202"/>
      <c r="E6" s="202"/>
      <c r="F6" s="202"/>
      <c r="G6" s="202"/>
      <c r="H6" s="202"/>
      <c r="I6" s="202"/>
      <c r="J6" s="65"/>
    </row>
    <row r="7" spans="1:10" s="18" customFormat="1" ht="15" customHeight="1">
      <c r="A7" s="202"/>
      <c r="B7" s="202"/>
      <c r="C7" s="202"/>
      <c r="D7" s="202"/>
      <c r="E7" s="202"/>
      <c r="F7" s="202"/>
      <c r="G7" s="202"/>
      <c r="H7" s="202"/>
      <c r="I7" s="202"/>
      <c r="J7" s="65"/>
    </row>
    <row r="8" spans="1:10" s="19" customFormat="1" ht="16.5" thickBot="1">
      <c r="A8" s="202"/>
      <c r="B8" s="202"/>
      <c r="C8" s="202"/>
      <c r="D8" s="202"/>
      <c r="E8" s="202"/>
      <c r="F8" s="202"/>
      <c r="G8" s="202"/>
      <c r="H8" s="202"/>
      <c r="I8" s="202"/>
      <c r="J8" s="65"/>
    </row>
    <row r="9" spans="1:10" ht="15" customHeight="1" hidden="1">
      <c r="A9" s="71"/>
      <c r="B9" s="71"/>
      <c r="C9" s="72"/>
      <c r="D9" s="72"/>
      <c r="E9" s="72"/>
      <c r="F9" s="72"/>
      <c r="G9" s="72"/>
      <c r="H9" s="72"/>
      <c r="I9" s="73"/>
      <c r="J9" s="72"/>
    </row>
    <row r="10" spans="1:10" s="14" customFormat="1" ht="22.5" customHeight="1">
      <c r="A10" s="203" t="s">
        <v>6</v>
      </c>
      <c r="B10" s="194" t="s">
        <v>10</v>
      </c>
      <c r="C10" s="75">
        <v>2016</v>
      </c>
      <c r="D10" s="76">
        <v>23</v>
      </c>
      <c r="E10" s="76"/>
      <c r="F10" s="76">
        <v>0</v>
      </c>
      <c r="G10" s="76">
        <v>23</v>
      </c>
      <c r="H10" s="76">
        <v>0</v>
      </c>
      <c r="I10" s="206" t="s">
        <v>89</v>
      </c>
      <c r="J10" s="140" t="s">
        <v>7</v>
      </c>
    </row>
    <row r="11" spans="1:10" s="5" customFormat="1" ht="26.25" customHeight="1">
      <c r="A11" s="204"/>
      <c r="B11" s="195"/>
      <c r="C11" s="59">
        <v>2017</v>
      </c>
      <c r="D11" s="2">
        <v>0</v>
      </c>
      <c r="E11" s="2"/>
      <c r="F11" s="2">
        <v>0</v>
      </c>
      <c r="G11" s="2">
        <v>0</v>
      </c>
      <c r="H11" s="2">
        <v>0</v>
      </c>
      <c r="I11" s="207"/>
      <c r="J11" s="141"/>
    </row>
    <row r="12" spans="1:10" s="5" customFormat="1" ht="26.25" customHeight="1">
      <c r="A12" s="204"/>
      <c r="B12" s="195"/>
      <c r="C12" s="59">
        <v>2018</v>
      </c>
      <c r="D12" s="2" t="s">
        <v>71</v>
      </c>
      <c r="E12" s="2"/>
      <c r="F12" s="2">
        <v>0</v>
      </c>
      <c r="G12" s="2" t="s">
        <v>71</v>
      </c>
      <c r="H12" s="2">
        <v>0</v>
      </c>
      <c r="I12" s="207"/>
      <c r="J12" s="141"/>
    </row>
    <row r="13" spans="1:10" s="5" customFormat="1" ht="26.25" customHeight="1">
      <c r="A13" s="204"/>
      <c r="B13" s="195"/>
      <c r="C13" s="59">
        <v>2019</v>
      </c>
      <c r="D13" s="2">
        <v>0</v>
      </c>
      <c r="E13" s="2"/>
      <c r="F13" s="2">
        <v>0</v>
      </c>
      <c r="G13" s="2">
        <v>0</v>
      </c>
      <c r="H13" s="2">
        <v>0</v>
      </c>
      <c r="I13" s="207"/>
      <c r="J13" s="141"/>
    </row>
    <row r="14" spans="1:10" s="5" customFormat="1" ht="26.25" customHeight="1" thickBot="1">
      <c r="A14" s="205"/>
      <c r="B14" s="195"/>
      <c r="C14" s="81">
        <v>2020</v>
      </c>
      <c r="D14" s="69" t="s">
        <v>71</v>
      </c>
      <c r="E14" s="69"/>
      <c r="F14" s="69">
        <v>0</v>
      </c>
      <c r="G14" s="69" t="s">
        <v>71</v>
      </c>
      <c r="H14" s="69">
        <v>0</v>
      </c>
      <c r="I14" s="207"/>
      <c r="J14" s="142"/>
    </row>
    <row r="15" spans="1:10" s="20" customFormat="1" ht="24.75" customHeight="1">
      <c r="A15" s="130" t="s">
        <v>8</v>
      </c>
      <c r="B15" s="199" t="s">
        <v>12</v>
      </c>
      <c r="C15" s="75">
        <v>2016</v>
      </c>
      <c r="D15" s="76" t="s">
        <v>67</v>
      </c>
      <c r="E15" s="76"/>
      <c r="F15" s="76">
        <v>0</v>
      </c>
      <c r="G15" s="76" t="s">
        <v>67</v>
      </c>
      <c r="H15" s="76">
        <v>0</v>
      </c>
      <c r="I15" s="143" t="s">
        <v>90</v>
      </c>
      <c r="J15" s="196" t="s">
        <v>7</v>
      </c>
    </row>
    <row r="16" spans="1:10" s="4" customFormat="1" ht="26.25" customHeight="1">
      <c r="A16" s="131"/>
      <c r="B16" s="200"/>
      <c r="C16" s="59">
        <v>2017</v>
      </c>
      <c r="D16" s="2" t="s">
        <v>67</v>
      </c>
      <c r="E16" s="2"/>
      <c r="F16" s="2">
        <v>0</v>
      </c>
      <c r="G16" s="2">
        <v>0</v>
      </c>
      <c r="H16" s="2">
        <v>0</v>
      </c>
      <c r="I16" s="144"/>
      <c r="J16" s="197"/>
    </row>
    <row r="17" spans="1:10" s="21" customFormat="1" ht="25.5" customHeight="1" thickBot="1">
      <c r="A17" s="131"/>
      <c r="B17" s="200"/>
      <c r="C17" s="59">
        <v>2018</v>
      </c>
      <c r="D17" s="2" t="s">
        <v>67</v>
      </c>
      <c r="E17" s="2"/>
      <c r="F17" s="2">
        <v>0</v>
      </c>
      <c r="G17" s="2" t="s">
        <v>67</v>
      </c>
      <c r="H17" s="2">
        <v>0</v>
      </c>
      <c r="I17" s="144"/>
      <c r="J17" s="197"/>
    </row>
    <row r="18" spans="1:10" s="79" customFormat="1" ht="26.25" customHeight="1">
      <c r="A18" s="131"/>
      <c r="B18" s="200"/>
      <c r="C18" s="59">
        <v>2019</v>
      </c>
      <c r="D18" s="2" t="s">
        <v>67</v>
      </c>
      <c r="E18" s="2"/>
      <c r="F18" s="2">
        <v>0</v>
      </c>
      <c r="G18" s="2" t="s">
        <v>67</v>
      </c>
      <c r="H18" s="2">
        <v>0</v>
      </c>
      <c r="I18" s="144"/>
      <c r="J18" s="197"/>
    </row>
    <row r="19" spans="1:10" s="79" customFormat="1" ht="26.25" customHeight="1" thickBot="1">
      <c r="A19" s="132"/>
      <c r="B19" s="201"/>
      <c r="C19" s="77">
        <v>2020</v>
      </c>
      <c r="D19" s="78" t="s">
        <v>67</v>
      </c>
      <c r="E19" s="78"/>
      <c r="F19" s="78">
        <v>0</v>
      </c>
      <c r="G19" s="78" t="s">
        <v>67</v>
      </c>
      <c r="H19" s="78">
        <v>0</v>
      </c>
      <c r="I19" s="145"/>
      <c r="J19" s="198"/>
    </row>
    <row r="20" spans="1:10" s="13" customFormat="1" ht="19.5" customHeight="1">
      <c r="A20" s="221" t="s">
        <v>29</v>
      </c>
      <c r="B20" s="213" t="s">
        <v>68</v>
      </c>
      <c r="C20" s="74">
        <v>2016</v>
      </c>
      <c r="D20" s="70">
        <f aca="true" t="shared" si="0" ref="D20:D34">SUM(F20:H20)</f>
        <v>7</v>
      </c>
      <c r="E20" s="70"/>
      <c r="F20" s="70">
        <v>0</v>
      </c>
      <c r="G20" s="70">
        <v>7</v>
      </c>
      <c r="H20" s="70">
        <v>0</v>
      </c>
      <c r="I20" s="192" t="s">
        <v>79</v>
      </c>
      <c r="J20" s="192" t="s">
        <v>50</v>
      </c>
    </row>
    <row r="21" spans="1:10" s="3" customFormat="1" ht="19.5" customHeight="1">
      <c r="A21" s="185"/>
      <c r="B21" s="214"/>
      <c r="C21" s="59">
        <v>2017</v>
      </c>
      <c r="D21" s="2">
        <f t="shared" si="0"/>
        <v>0</v>
      </c>
      <c r="E21" s="2"/>
      <c r="F21" s="2">
        <v>0</v>
      </c>
      <c r="G21" s="2">
        <v>0</v>
      </c>
      <c r="H21" s="2">
        <v>0</v>
      </c>
      <c r="I21" s="185"/>
      <c r="J21" s="184"/>
    </row>
    <row r="22" spans="1:10" s="80" customFormat="1" ht="19.5" customHeight="1">
      <c r="A22" s="185"/>
      <c r="B22" s="214"/>
      <c r="C22" s="59">
        <v>2018</v>
      </c>
      <c r="D22" s="2">
        <f t="shared" si="0"/>
        <v>7</v>
      </c>
      <c r="E22" s="2"/>
      <c r="F22" s="2">
        <v>0</v>
      </c>
      <c r="G22" s="2">
        <v>7</v>
      </c>
      <c r="H22" s="2">
        <v>0</v>
      </c>
      <c r="I22" s="185"/>
      <c r="J22" s="184"/>
    </row>
    <row r="23" spans="1:10" s="80" customFormat="1" ht="19.5" customHeight="1">
      <c r="A23" s="185"/>
      <c r="B23" s="214"/>
      <c r="C23" s="59">
        <v>2019</v>
      </c>
      <c r="D23" s="2">
        <f t="shared" si="0"/>
        <v>7</v>
      </c>
      <c r="E23" s="2"/>
      <c r="F23" s="2">
        <v>0</v>
      </c>
      <c r="G23" s="2">
        <v>7</v>
      </c>
      <c r="H23" s="2">
        <v>0</v>
      </c>
      <c r="I23" s="185"/>
      <c r="J23" s="184"/>
    </row>
    <row r="24" spans="1:10" s="15" customFormat="1" ht="19.5" customHeight="1" thickBot="1">
      <c r="A24" s="126"/>
      <c r="B24" s="214"/>
      <c r="C24" s="81">
        <v>2020</v>
      </c>
      <c r="D24" s="2">
        <f t="shared" si="0"/>
        <v>7</v>
      </c>
      <c r="E24" s="2"/>
      <c r="F24" s="2">
        <v>0</v>
      </c>
      <c r="G24" s="2">
        <v>7</v>
      </c>
      <c r="H24" s="2">
        <v>0</v>
      </c>
      <c r="I24" s="126"/>
      <c r="J24" s="193"/>
    </row>
    <row r="25" spans="1:10" s="13" customFormat="1" ht="27.75" customHeight="1">
      <c r="A25" s="190" t="s">
        <v>9</v>
      </c>
      <c r="B25" s="210" t="s">
        <v>69</v>
      </c>
      <c r="C25" s="75">
        <v>2016</v>
      </c>
      <c r="D25" s="76">
        <f t="shared" si="0"/>
        <v>33</v>
      </c>
      <c r="E25" s="76"/>
      <c r="F25" s="76">
        <v>0</v>
      </c>
      <c r="G25" s="76">
        <v>33</v>
      </c>
      <c r="H25" s="76">
        <v>0</v>
      </c>
      <c r="I25" s="183" t="s">
        <v>88</v>
      </c>
      <c r="J25" s="146" t="s">
        <v>7</v>
      </c>
    </row>
    <row r="26" spans="1:10" s="3" customFormat="1" ht="21.75" customHeight="1">
      <c r="A26" s="215"/>
      <c r="B26" s="211"/>
      <c r="C26" s="59">
        <v>2017</v>
      </c>
      <c r="D26" s="2">
        <f t="shared" si="0"/>
        <v>154.9</v>
      </c>
      <c r="E26" s="2"/>
      <c r="F26" s="2">
        <v>0</v>
      </c>
      <c r="G26" s="2">
        <v>154.9</v>
      </c>
      <c r="H26" s="2">
        <v>0</v>
      </c>
      <c r="I26" s="185"/>
      <c r="J26" s="166"/>
    </row>
    <row r="27" spans="1:10" s="5" customFormat="1" ht="21.75" customHeight="1">
      <c r="A27" s="215"/>
      <c r="B27" s="211"/>
      <c r="C27" s="59">
        <v>2018</v>
      </c>
      <c r="D27" s="2">
        <f t="shared" si="0"/>
        <v>33</v>
      </c>
      <c r="E27" s="2"/>
      <c r="F27" s="2">
        <v>0</v>
      </c>
      <c r="G27" s="2">
        <v>33</v>
      </c>
      <c r="H27" s="2">
        <v>0</v>
      </c>
      <c r="I27" s="185"/>
      <c r="J27" s="166"/>
    </row>
    <row r="28" spans="1:10" s="5" customFormat="1" ht="21.75" customHeight="1">
      <c r="A28" s="215"/>
      <c r="B28" s="211"/>
      <c r="C28" s="59">
        <v>2019</v>
      </c>
      <c r="D28" s="2">
        <f t="shared" si="0"/>
        <v>33</v>
      </c>
      <c r="E28" s="2"/>
      <c r="F28" s="2">
        <v>0</v>
      </c>
      <c r="G28" s="2">
        <v>33</v>
      </c>
      <c r="H28" s="2">
        <v>0</v>
      </c>
      <c r="I28" s="185"/>
      <c r="J28" s="166"/>
    </row>
    <row r="29" spans="1:10" s="5" customFormat="1" ht="20.25" customHeight="1" thickBot="1">
      <c r="A29" s="216"/>
      <c r="B29" s="212"/>
      <c r="C29" s="77">
        <v>2020</v>
      </c>
      <c r="D29" s="2">
        <f t="shared" si="0"/>
        <v>33</v>
      </c>
      <c r="E29" s="2"/>
      <c r="F29" s="2">
        <v>0</v>
      </c>
      <c r="G29" s="2">
        <v>33</v>
      </c>
      <c r="H29" s="2">
        <v>0</v>
      </c>
      <c r="I29" s="220"/>
      <c r="J29" s="167"/>
    </row>
    <row r="30" spans="1:10" s="14" customFormat="1" ht="22.5" customHeight="1">
      <c r="A30" s="203" t="s">
        <v>30</v>
      </c>
      <c r="B30" s="217" t="s">
        <v>64</v>
      </c>
      <c r="C30" s="75">
        <v>2016</v>
      </c>
      <c r="D30" s="76">
        <f t="shared" si="0"/>
        <v>0</v>
      </c>
      <c r="E30" s="76"/>
      <c r="F30" s="76">
        <v>0</v>
      </c>
      <c r="G30" s="76">
        <v>0</v>
      </c>
      <c r="H30" s="76">
        <v>0</v>
      </c>
      <c r="I30" s="183" t="s">
        <v>91</v>
      </c>
      <c r="J30" s="140" t="s">
        <v>7</v>
      </c>
    </row>
    <row r="31" spans="1:10" s="5" customFormat="1" ht="18" customHeight="1">
      <c r="A31" s="204"/>
      <c r="B31" s="218"/>
      <c r="C31" s="59">
        <v>2017</v>
      </c>
      <c r="D31" s="2">
        <f t="shared" si="0"/>
        <v>0</v>
      </c>
      <c r="E31" s="2"/>
      <c r="F31" s="2">
        <v>0</v>
      </c>
      <c r="G31" s="2">
        <v>0</v>
      </c>
      <c r="H31" s="2">
        <v>0</v>
      </c>
      <c r="I31" s="185"/>
      <c r="J31" s="141"/>
    </row>
    <row r="32" spans="1:10" s="5" customFormat="1" ht="18" customHeight="1">
      <c r="A32" s="204"/>
      <c r="B32" s="218"/>
      <c r="C32" s="59">
        <v>2018</v>
      </c>
      <c r="D32" s="2">
        <f t="shared" si="0"/>
        <v>25</v>
      </c>
      <c r="E32" s="2"/>
      <c r="F32" s="2">
        <v>0</v>
      </c>
      <c r="G32" s="2">
        <v>25</v>
      </c>
      <c r="H32" s="2">
        <v>0</v>
      </c>
      <c r="I32" s="185"/>
      <c r="J32" s="141"/>
    </row>
    <row r="33" spans="1:10" s="5" customFormat="1" ht="18" customHeight="1">
      <c r="A33" s="204"/>
      <c r="B33" s="218"/>
      <c r="C33" s="59">
        <v>2019</v>
      </c>
      <c r="D33" s="2">
        <v>0</v>
      </c>
      <c r="E33" s="2"/>
      <c r="F33" s="2">
        <v>0</v>
      </c>
      <c r="G33" s="2">
        <v>0</v>
      </c>
      <c r="H33" s="2">
        <v>0</v>
      </c>
      <c r="I33" s="185"/>
      <c r="J33" s="141"/>
    </row>
    <row r="34" spans="1:10" s="6" customFormat="1" ht="18" customHeight="1" thickBot="1">
      <c r="A34" s="205"/>
      <c r="B34" s="218"/>
      <c r="C34" s="81">
        <v>2020</v>
      </c>
      <c r="D34" s="69">
        <f t="shared" si="0"/>
        <v>25</v>
      </c>
      <c r="E34" s="69"/>
      <c r="F34" s="69">
        <v>0</v>
      </c>
      <c r="G34" s="69">
        <v>25</v>
      </c>
      <c r="H34" s="69">
        <v>0</v>
      </c>
      <c r="I34" s="126"/>
      <c r="J34" s="142"/>
    </row>
    <row r="35" spans="1:10" s="5" customFormat="1" ht="19.5" customHeight="1">
      <c r="A35" s="129" t="s">
        <v>11</v>
      </c>
      <c r="B35" s="175" t="s">
        <v>81</v>
      </c>
      <c r="C35" s="75">
        <v>2016</v>
      </c>
      <c r="D35" s="219"/>
      <c r="E35" s="76"/>
      <c r="F35" s="76"/>
      <c r="G35" s="76"/>
      <c r="H35" s="76"/>
      <c r="I35" s="146" t="s">
        <v>92</v>
      </c>
      <c r="J35" s="143" t="s">
        <v>65</v>
      </c>
    </row>
    <row r="36" spans="1:10" s="5" customFormat="1" ht="19.5" customHeight="1">
      <c r="A36" s="208"/>
      <c r="B36" s="176"/>
      <c r="C36" s="59">
        <v>2017</v>
      </c>
      <c r="D36" s="219"/>
      <c r="E36" s="2"/>
      <c r="F36" s="2"/>
      <c r="G36" s="2">
        <v>26.6</v>
      </c>
      <c r="H36" s="2"/>
      <c r="I36" s="147"/>
      <c r="J36" s="144"/>
    </row>
    <row r="37" spans="1:10" s="5" customFormat="1" ht="19.5" customHeight="1">
      <c r="A37" s="208"/>
      <c r="B37" s="176"/>
      <c r="C37" s="59">
        <v>2018</v>
      </c>
      <c r="D37" s="219"/>
      <c r="E37" s="2"/>
      <c r="F37" s="2"/>
      <c r="G37" s="2"/>
      <c r="H37" s="2"/>
      <c r="I37" s="147"/>
      <c r="J37" s="144"/>
    </row>
    <row r="38" spans="1:10" s="5" customFormat="1" ht="48" customHeight="1">
      <c r="A38" s="208"/>
      <c r="B38" s="176"/>
      <c r="C38" s="59">
        <v>2019</v>
      </c>
      <c r="D38" s="219"/>
      <c r="E38" s="2"/>
      <c r="F38" s="2"/>
      <c r="G38" s="2"/>
      <c r="H38" s="2"/>
      <c r="I38" s="147"/>
      <c r="J38" s="144"/>
    </row>
    <row r="39" spans="1:10" ht="58.5" customHeight="1" thickBot="1">
      <c r="A39" s="209"/>
      <c r="B39" s="177"/>
      <c r="C39" s="77">
        <v>2020</v>
      </c>
      <c r="D39" s="219"/>
      <c r="E39" s="78"/>
      <c r="F39" s="78"/>
      <c r="G39" s="78"/>
      <c r="H39" s="78"/>
      <c r="I39" s="158"/>
      <c r="J39" s="145"/>
    </row>
    <row r="40" spans="1:11" s="22" customFormat="1" ht="13.5" customHeight="1">
      <c r="A40" s="190" t="s">
        <v>13</v>
      </c>
      <c r="B40" s="189" t="s">
        <v>28</v>
      </c>
      <c r="C40" s="75">
        <v>2016</v>
      </c>
      <c r="D40" s="70">
        <f>SUM(F40:H40)</f>
        <v>5</v>
      </c>
      <c r="E40" s="76"/>
      <c r="F40" s="76">
        <v>0</v>
      </c>
      <c r="G40" s="76">
        <v>5</v>
      </c>
      <c r="H40" s="76">
        <v>0</v>
      </c>
      <c r="I40" s="183" t="s">
        <v>79</v>
      </c>
      <c r="J40" s="146" t="s">
        <v>51</v>
      </c>
      <c r="K40" s="38"/>
    </row>
    <row r="41" spans="1:11" s="7" customFormat="1" ht="17.25" customHeight="1">
      <c r="A41" s="164"/>
      <c r="B41" s="171"/>
      <c r="C41" s="59">
        <v>2017</v>
      </c>
      <c r="D41" s="2">
        <f>SUM(F41:H41)</f>
        <v>0</v>
      </c>
      <c r="E41" s="2"/>
      <c r="F41" s="2">
        <v>0</v>
      </c>
      <c r="G41" s="2">
        <v>0</v>
      </c>
      <c r="H41" s="2">
        <v>0</v>
      </c>
      <c r="I41" s="185"/>
      <c r="J41" s="147"/>
      <c r="K41" s="39"/>
    </row>
    <row r="42" spans="1:11" s="82" customFormat="1" ht="17.25" customHeight="1">
      <c r="A42" s="164"/>
      <c r="B42" s="171"/>
      <c r="C42" s="59">
        <v>2018</v>
      </c>
      <c r="D42" s="2">
        <f>SUM(F42:H42)</f>
        <v>20</v>
      </c>
      <c r="E42" s="2"/>
      <c r="F42" s="2">
        <v>0</v>
      </c>
      <c r="G42" s="2">
        <v>20</v>
      </c>
      <c r="H42" s="2">
        <v>0</v>
      </c>
      <c r="I42" s="185"/>
      <c r="J42" s="147"/>
      <c r="K42" s="84"/>
    </row>
    <row r="43" spans="1:11" s="82" customFormat="1" ht="17.25" customHeight="1">
      <c r="A43" s="164"/>
      <c r="B43" s="171"/>
      <c r="C43" s="59">
        <v>2019</v>
      </c>
      <c r="D43" s="2">
        <v>0</v>
      </c>
      <c r="E43" s="2"/>
      <c r="F43" s="2">
        <v>0</v>
      </c>
      <c r="G43" s="2">
        <v>0</v>
      </c>
      <c r="H43" s="2">
        <v>0</v>
      </c>
      <c r="I43" s="185"/>
      <c r="J43" s="147"/>
      <c r="K43" s="84"/>
    </row>
    <row r="44" spans="1:11" s="82" customFormat="1" ht="17.25" customHeight="1">
      <c r="A44" s="191"/>
      <c r="B44" s="124"/>
      <c r="C44" s="81">
        <v>2020</v>
      </c>
      <c r="D44" s="69">
        <f>SUM(F44:H44)</f>
        <v>20</v>
      </c>
      <c r="E44" s="69"/>
      <c r="F44" s="69">
        <v>0</v>
      </c>
      <c r="G44" s="69">
        <v>20</v>
      </c>
      <c r="H44" s="69">
        <v>0</v>
      </c>
      <c r="I44" s="126"/>
      <c r="J44" s="148"/>
      <c r="K44" s="84"/>
    </row>
    <row r="45" spans="1:11" s="118" customFormat="1" ht="17.25" customHeight="1">
      <c r="A45" s="122" t="s">
        <v>97</v>
      </c>
      <c r="B45" s="124" t="s">
        <v>98</v>
      </c>
      <c r="C45" s="119">
        <v>2018</v>
      </c>
      <c r="D45" s="2">
        <v>574</v>
      </c>
      <c r="E45" s="2"/>
      <c r="F45" s="2">
        <v>0</v>
      </c>
      <c r="G45" s="2">
        <v>574</v>
      </c>
      <c r="H45" s="69">
        <v>0</v>
      </c>
      <c r="I45" s="126" t="s">
        <v>100</v>
      </c>
      <c r="J45" s="128" t="s">
        <v>101</v>
      </c>
      <c r="K45" s="117"/>
    </row>
    <row r="46" spans="1:11" s="118" customFormat="1" ht="31.5" customHeight="1">
      <c r="A46" s="123"/>
      <c r="B46" s="125"/>
      <c r="C46" s="120">
        <v>2019</v>
      </c>
      <c r="D46" s="121">
        <v>118</v>
      </c>
      <c r="E46" s="121"/>
      <c r="F46" s="121">
        <v>0</v>
      </c>
      <c r="G46" s="121">
        <v>118</v>
      </c>
      <c r="H46" s="2">
        <v>0</v>
      </c>
      <c r="I46" s="127"/>
      <c r="J46" s="129"/>
      <c r="K46" s="117"/>
    </row>
    <row r="47" spans="1:10" s="57" customFormat="1" ht="15.75" customHeight="1" thickBot="1">
      <c r="A47" s="133"/>
      <c r="B47" s="135" t="s">
        <v>36</v>
      </c>
      <c r="C47" s="85">
        <v>2016</v>
      </c>
      <c r="D47" s="86">
        <v>88</v>
      </c>
      <c r="E47" s="86">
        <f aca="true" t="shared" si="1" ref="E47:F51">E10+E15+E20+E25+E30+E40</f>
        <v>0</v>
      </c>
      <c r="F47" s="86">
        <f t="shared" si="1"/>
        <v>0</v>
      </c>
      <c r="G47" s="86">
        <v>88</v>
      </c>
      <c r="H47" s="86">
        <f>H10+H15+H20+H25+H30+H40</f>
        <v>0</v>
      </c>
      <c r="I47" s="68"/>
      <c r="J47" s="68"/>
    </row>
    <row r="48" spans="1:10" s="57" customFormat="1" ht="15.75" thickBot="1">
      <c r="A48" s="134"/>
      <c r="B48" s="135"/>
      <c r="C48" s="67">
        <v>2017</v>
      </c>
      <c r="D48" s="60">
        <v>181.5</v>
      </c>
      <c r="E48" s="60">
        <f t="shared" si="1"/>
        <v>0</v>
      </c>
      <c r="F48" s="60">
        <f t="shared" si="1"/>
        <v>0</v>
      </c>
      <c r="G48" s="60">
        <v>181.5</v>
      </c>
      <c r="H48" s="60">
        <f>H11+H16+H21+H26+H31+H41</f>
        <v>0</v>
      </c>
      <c r="I48" s="1"/>
      <c r="J48" s="1"/>
    </row>
    <row r="49" spans="1:10" s="57" customFormat="1" ht="15.75" thickBot="1">
      <c r="A49" s="134"/>
      <c r="B49" s="135"/>
      <c r="C49" s="67">
        <v>2018</v>
      </c>
      <c r="D49" s="60">
        <v>729</v>
      </c>
      <c r="E49" s="60">
        <f t="shared" si="1"/>
        <v>0</v>
      </c>
      <c r="F49" s="60">
        <f t="shared" si="1"/>
        <v>0</v>
      </c>
      <c r="G49" s="60">
        <v>729</v>
      </c>
      <c r="H49" s="60">
        <f>H12+H17+H22+H27+H32+H42</f>
        <v>0</v>
      </c>
      <c r="I49" s="1"/>
      <c r="J49" s="1"/>
    </row>
    <row r="50" spans="1:10" s="57" customFormat="1" ht="15.75" thickBot="1">
      <c r="A50" s="134"/>
      <c r="B50" s="135"/>
      <c r="C50" s="67">
        <v>2019</v>
      </c>
      <c r="D50" s="60" t="s">
        <v>70</v>
      </c>
      <c r="E50" s="60">
        <f t="shared" si="1"/>
        <v>0</v>
      </c>
      <c r="F50" s="60">
        <f t="shared" si="1"/>
        <v>0</v>
      </c>
      <c r="G50" s="60" t="s">
        <v>70</v>
      </c>
      <c r="H50" s="60">
        <f>H13+H18+H23+H28+H33+H43</f>
        <v>0</v>
      </c>
      <c r="I50" s="1"/>
      <c r="J50" s="1"/>
    </row>
    <row r="51" spans="1:10" s="57" customFormat="1" ht="15.75" thickBot="1">
      <c r="A51" s="134"/>
      <c r="B51" s="136"/>
      <c r="C51" s="67">
        <v>2020</v>
      </c>
      <c r="D51" s="60" t="s">
        <v>70</v>
      </c>
      <c r="E51" s="60">
        <f t="shared" si="1"/>
        <v>0</v>
      </c>
      <c r="F51" s="60">
        <f t="shared" si="1"/>
        <v>0</v>
      </c>
      <c r="G51" s="60" t="s">
        <v>70</v>
      </c>
      <c r="H51" s="60">
        <f>H14+H19+H24+H29+H34+H44</f>
        <v>0</v>
      </c>
      <c r="I51" s="1"/>
      <c r="J51" s="1"/>
    </row>
    <row r="52" spans="1:10" s="57" customFormat="1" ht="15.75" thickBot="1">
      <c r="A52" s="134"/>
      <c r="B52" s="83"/>
      <c r="C52" s="67"/>
      <c r="D52" s="60"/>
      <c r="E52" s="60"/>
      <c r="F52" s="60"/>
      <c r="G52" s="60"/>
      <c r="H52" s="60"/>
      <c r="I52" s="1"/>
      <c r="J52" s="1"/>
    </row>
    <row r="53" spans="1:10" s="57" customFormat="1" ht="15.75" thickBot="1">
      <c r="A53" s="228" t="s">
        <v>38</v>
      </c>
      <c r="B53" s="228"/>
      <c r="C53" s="61"/>
      <c r="D53" s="60">
        <v>1308.5</v>
      </c>
      <c r="E53" s="60">
        <f>SUM(E47:E52)</f>
        <v>0</v>
      </c>
      <c r="F53" s="60">
        <f>SUM(F47:F52)</f>
        <v>0</v>
      </c>
      <c r="G53" s="60">
        <v>1308.5</v>
      </c>
      <c r="H53" s="60">
        <f>SUM(H47:H49)</f>
        <v>0</v>
      </c>
      <c r="I53" s="1"/>
      <c r="J53" s="1"/>
    </row>
    <row r="54" spans="1:10" s="25" customFormat="1" ht="16.5" customHeight="1" thickBot="1">
      <c r="A54" s="181" t="s">
        <v>48</v>
      </c>
      <c r="B54" s="181"/>
      <c r="C54" s="181"/>
      <c r="D54" s="181"/>
      <c r="E54" s="181"/>
      <c r="F54" s="181"/>
      <c r="G54" s="181"/>
      <c r="H54" s="181"/>
      <c r="I54" s="181"/>
      <c r="J54" s="62"/>
    </row>
    <row r="55" spans="1:10" s="55" customFormat="1" ht="30.75" customHeight="1" thickBot="1">
      <c r="A55" s="181"/>
      <c r="B55" s="181"/>
      <c r="C55" s="181"/>
      <c r="D55" s="181"/>
      <c r="E55" s="181"/>
      <c r="F55" s="181"/>
      <c r="G55" s="181"/>
      <c r="H55" s="181"/>
      <c r="I55" s="181"/>
      <c r="J55" s="62"/>
    </row>
    <row r="56" spans="1:10" s="55" customFormat="1" ht="45.75" customHeight="1" thickBot="1">
      <c r="A56" s="182"/>
      <c r="B56" s="182"/>
      <c r="C56" s="182"/>
      <c r="D56" s="182"/>
      <c r="E56" s="182"/>
      <c r="F56" s="182"/>
      <c r="G56" s="182"/>
      <c r="H56" s="182"/>
      <c r="I56" s="182"/>
      <c r="J56" s="87"/>
    </row>
    <row r="57" spans="1:11" s="55" customFormat="1" ht="16.5" customHeight="1" thickBot="1">
      <c r="A57" s="186" t="s">
        <v>14</v>
      </c>
      <c r="B57" s="178" t="s">
        <v>45</v>
      </c>
      <c r="C57" s="75">
        <v>2016</v>
      </c>
      <c r="D57" s="89">
        <v>96.1</v>
      </c>
      <c r="E57" s="89"/>
      <c r="F57" s="89">
        <v>0</v>
      </c>
      <c r="G57" s="89">
        <v>96.1</v>
      </c>
      <c r="H57" s="89">
        <v>0</v>
      </c>
      <c r="I57" s="183" t="s">
        <v>79</v>
      </c>
      <c r="J57" s="146" t="s">
        <v>52</v>
      </c>
      <c r="K57" s="54"/>
    </row>
    <row r="58" spans="1:11" s="55" customFormat="1" ht="16.5" thickBot="1">
      <c r="A58" s="187"/>
      <c r="B58" s="179"/>
      <c r="C58" s="59">
        <v>2017</v>
      </c>
      <c r="D58" s="63">
        <v>45.7</v>
      </c>
      <c r="E58" s="63"/>
      <c r="F58" s="63">
        <v>0</v>
      </c>
      <c r="G58" s="63">
        <v>45.7</v>
      </c>
      <c r="H58" s="63">
        <v>0</v>
      </c>
      <c r="I58" s="185"/>
      <c r="J58" s="147"/>
      <c r="K58" s="54"/>
    </row>
    <row r="59" spans="1:11" s="55" customFormat="1" ht="16.5" thickBot="1">
      <c r="A59" s="187"/>
      <c r="B59" s="179"/>
      <c r="C59" s="59">
        <v>2018</v>
      </c>
      <c r="D59" s="63" t="s">
        <v>76</v>
      </c>
      <c r="E59" s="63"/>
      <c r="F59" s="63">
        <v>0</v>
      </c>
      <c r="G59" s="63" t="s">
        <v>76</v>
      </c>
      <c r="H59" s="63">
        <v>0</v>
      </c>
      <c r="I59" s="185"/>
      <c r="J59" s="147"/>
      <c r="K59" s="54"/>
    </row>
    <row r="60" spans="1:11" s="55" customFormat="1" ht="16.5" thickBot="1">
      <c r="A60" s="187"/>
      <c r="B60" s="179"/>
      <c r="C60" s="59">
        <v>2019</v>
      </c>
      <c r="D60" s="63" t="s">
        <v>76</v>
      </c>
      <c r="E60" s="63"/>
      <c r="F60" s="63">
        <v>0</v>
      </c>
      <c r="G60" s="63" t="s">
        <v>76</v>
      </c>
      <c r="H60" s="63">
        <v>0</v>
      </c>
      <c r="I60" s="185"/>
      <c r="J60" s="147"/>
      <c r="K60" s="54"/>
    </row>
    <row r="61" spans="1:11" s="55" customFormat="1" ht="16.5" thickBot="1">
      <c r="A61" s="188"/>
      <c r="B61" s="236"/>
      <c r="C61" s="81">
        <v>2020</v>
      </c>
      <c r="D61" s="63" t="s">
        <v>76</v>
      </c>
      <c r="E61" s="63"/>
      <c r="F61" s="63">
        <v>0</v>
      </c>
      <c r="G61" s="63" t="s">
        <v>76</v>
      </c>
      <c r="H61" s="63">
        <v>0</v>
      </c>
      <c r="I61" s="126"/>
      <c r="J61" s="148"/>
      <c r="K61" s="54"/>
    </row>
    <row r="62" spans="1:11" s="55" customFormat="1" ht="27.75" customHeight="1" thickBot="1">
      <c r="A62" s="186" t="s">
        <v>31</v>
      </c>
      <c r="B62" s="170" t="s">
        <v>78</v>
      </c>
      <c r="C62" s="75">
        <v>2016</v>
      </c>
      <c r="D62" s="89">
        <f>SUM(F62:H62)</f>
        <v>30</v>
      </c>
      <c r="E62" s="89"/>
      <c r="F62" s="89">
        <v>0</v>
      </c>
      <c r="G62" s="89">
        <v>30</v>
      </c>
      <c r="H62" s="89">
        <v>0</v>
      </c>
      <c r="I62" s="183" t="s">
        <v>80</v>
      </c>
      <c r="J62" s="146" t="s">
        <v>52</v>
      </c>
      <c r="K62" s="54"/>
    </row>
    <row r="63" spans="1:11" s="55" customFormat="1" ht="27" customHeight="1" thickBot="1">
      <c r="A63" s="164"/>
      <c r="B63" s="171"/>
      <c r="C63" s="59">
        <v>2017</v>
      </c>
      <c r="D63" s="63">
        <f>SUM(F63:H63)</f>
        <v>180.3</v>
      </c>
      <c r="E63" s="63"/>
      <c r="F63" s="63">
        <v>0</v>
      </c>
      <c r="G63" s="63">
        <v>180.3</v>
      </c>
      <c r="H63" s="63">
        <v>0</v>
      </c>
      <c r="I63" s="185"/>
      <c r="J63" s="147"/>
      <c r="K63" s="54"/>
    </row>
    <row r="64" spans="1:11" s="55" customFormat="1" ht="30" customHeight="1" thickBot="1">
      <c r="A64" s="164"/>
      <c r="B64" s="171"/>
      <c r="C64" s="59">
        <v>2018</v>
      </c>
      <c r="D64" s="63" t="s">
        <v>66</v>
      </c>
      <c r="E64" s="63"/>
      <c r="F64" s="63">
        <v>0</v>
      </c>
      <c r="G64" s="63" t="s">
        <v>66</v>
      </c>
      <c r="H64" s="63">
        <v>0</v>
      </c>
      <c r="I64" s="185"/>
      <c r="J64" s="147"/>
      <c r="K64" s="54"/>
    </row>
    <row r="65" spans="1:11" s="55" customFormat="1" ht="27" customHeight="1" thickBot="1">
      <c r="A65" s="164"/>
      <c r="B65" s="171"/>
      <c r="C65" s="59">
        <v>2019</v>
      </c>
      <c r="D65" s="63" t="s">
        <v>66</v>
      </c>
      <c r="E65" s="63"/>
      <c r="F65" s="63">
        <v>0</v>
      </c>
      <c r="G65" s="63" t="s">
        <v>66</v>
      </c>
      <c r="H65" s="63">
        <v>0</v>
      </c>
      <c r="I65" s="185"/>
      <c r="J65" s="147"/>
      <c r="K65" s="54"/>
    </row>
    <row r="66" spans="1:11" s="55" customFormat="1" ht="16.5" thickBot="1">
      <c r="A66" s="191"/>
      <c r="B66" s="124"/>
      <c r="C66" s="81">
        <v>2020</v>
      </c>
      <c r="D66" s="63" t="s">
        <v>66</v>
      </c>
      <c r="E66" s="63"/>
      <c r="F66" s="63">
        <v>0</v>
      </c>
      <c r="G66" s="63" t="s">
        <v>66</v>
      </c>
      <c r="H66" s="63">
        <v>0</v>
      </c>
      <c r="I66" s="126"/>
      <c r="J66" s="148"/>
      <c r="K66" s="54"/>
    </row>
    <row r="67" spans="1:11" s="26" customFormat="1" ht="22.5" customHeight="1">
      <c r="A67" s="246" t="s">
        <v>15</v>
      </c>
      <c r="B67" s="178" t="s">
        <v>16</v>
      </c>
      <c r="C67" s="75">
        <v>2016</v>
      </c>
      <c r="D67" s="89">
        <f aca="true" t="shared" si="2" ref="D67:D81">SUM(F67:H67)</f>
        <v>20</v>
      </c>
      <c r="E67" s="89"/>
      <c r="F67" s="89">
        <v>0</v>
      </c>
      <c r="G67" s="89">
        <v>20</v>
      </c>
      <c r="H67" s="89">
        <v>0</v>
      </c>
      <c r="I67" s="183" t="s">
        <v>80</v>
      </c>
      <c r="J67" s="146" t="s">
        <v>53</v>
      </c>
      <c r="K67" s="42"/>
    </row>
    <row r="68" spans="1:11" s="90" customFormat="1" ht="22.5" customHeight="1">
      <c r="A68" s="164"/>
      <c r="B68" s="179"/>
      <c r="C68" s="59">
        <v>2017</v>
      </c>
      <c r="D68" s="63">
        <f t="shared" si="2"/>
        <v>16.3</v>
      </c>
      <c r="E68" s="63"/>
      <c r="F68" s="63">
        <v>0</v>
      </c>
      <c r="G68" s="63">
        <v>16.3</v>
      </c>
      <c r="H68" s="63">
        <v>0</v>
      </c>
      <c r="I68" s="184"/>
      <c r="J68" s="147"/>
      <c r="K68" s="91"/>
    </row>
    <row r="69" spans="1:11" s="90" customFormat="1" ht="22.5" customHeight="1">
      <c r="A69" s="164"/>
      <c r="B69" s="179"/>
      <c r="C69" s="59">
        <v>2018</v>
      </c>
      <c r="D69" s="63">
        <f t="shared" si="2"/>
        <v>20</v>
      </c>
      <c r="E69" s="63"/>
      <c r="F69" s="63">
        <v>0</v>
      </c>
      <c r="G69" s="63">
        <v>20</v>
      </c>
      <c r="H69" s="63">
        <v>0</v>
      </c>
      <c r="I69" s="184"/>
      <c r="J69" s="147"/>
      <c r="K69" s="91"/>
    </row>
    <row r="70" spans="1:11" s="11" customFormat="1" ht="24.75" customHeight="1">
      <c r="A70" s="164"/>
      <c r="B70" s="179"/>
      <c r="C70" s="59">
        <v>2019</v>
      </c>
      <c r="D70" s="63">
        <f t="shared" si="2"/>
        <v>20</v>
      </c>
      <c r="E70" s="63"/>
      <c r="F70" s="63">
        <v>0</v>
      </c>
      <c r="G70" s="63">
        <v>20</v>
      </c>
      <c r="H70" s="63">
        <v>0</v>
      </c>
      <c r="I70" s="185"/>
      <c r="J70" s="147"/>
      <c r="K70" s="43"/>
    </row>
    <row r="71" spans="1:11" s="27" customFormat="1" ht="15.75" customHeight="1" thickBot="1">
      <c r="A71" s="191"/>
      <c r="B71" s="236"/>
      <c r="C71" s="81">
        <v>2020</v>
      </c>
      <c r="D71" s="63">
        <f t="shared" si="2"/>
        <v>20</v>
      </c>
      <c r="E71" s="63"/>
      <c r="F71" s="63">
        <v>0</v>
      </c>
      <c r="G71" s="63">
        <v>20</v>
      </c>
      <c r="H71" s="63">
        <v>0</v>
      </c>
      <c r="I71" s="126"/>
      <c r="J71" s="148"/>
      <c r="K71" s="44"/>
    </row>
    <row r="72" spans="1:11" s="26" customFormat="1" ht="19.5" customHeight="1">
      <c r="A72" s="237" t="s">
        <v>17</v>
      </c>
      <c r="B72" s="170" t="s">
        <v>18</v>
      </c>
      <c r="C72" s="75">
        <v>2016</v>
      </c>
      <c r="D72" s="89">
        <f t="shared" si="2"/>
        <v>5</v>
      </c>
      <c r="E72" s="89"/>
      <c r="F72" s="89">
        <v>0</v>
      </c>
      <c r="G72" s="89">
        <v>5</v>
      </c>
      <c r="H72" s="89">
        <v>0</v>
      </c>
      <c r="I72" s="152" t="s">
        <v>93</v>
      </c>
      <c r="J72" s="146" t="s">
        <v>53</v>
      </c>
      <c r="K72" s="42"/>
    </row>
    <row r="73" spans="1:11" s="11" customFormat="1" ht="21" customHeight="1">
      <c r="A73" s="238"/>
      <c r="B73" s="171"/>
      <c r="C73" s="59">
        <v>2017</v>
      </c>
      <c r="D73" s="63">
        <f t="shared" si="2"/>
        <v>15</v>
      </c>
      <c r="E73" s="63"/>
      <c r="F73" s="63">
        <v>0</v>
      </c>
      <c r="G73" s="63">
        <v>15</v>
      </c>
      <c r="H73" s="63">
        <v>0</v>
      </c>
      <c r="I73" s="153"/>
      <c r="J73" s="147"/>
      <c r="K73" s="43"/>
    </row>
    <row r="74" spans="1:11" s="53" customFormat="1" ht="21" customHeight="1">
      <c r="A74" s="238"/>
      <c r="B74" s="171"/>
      <c r="C74" s="59">
        <v>2018</v>
      </c>
      <c r="D74" s="63">
        <f t="shared" si="2"/>
        <v>15</v>
      </c>
      <c r="E74" s="63"/>
      <c r="F74" s="63">
        <v>0</v>
      </c>
      <c r="G74" s="63">
        <v>15</v>
      </c>
      <c r="H74" s="63">
        <v>0</v>
      </c>
      <c r="I74" s="153"/>
      <c r="J74" s="147"/>
      <c r="K74" s="52"/>
    </row>
    <row r="75" spans="1:11" s="53" customFormat="1" ht="21" customHeight="1">
      <c r="A75" s="238"/>
      <c r="B75" s="171"/>
      <c r="C75" s="59">
        <v>2019</v>
      </c>
      <c r="D75" s="63">
        <f t="shared" si="2"/>
        <v>15</v>
      </c>
      <c r="E75" s="63"/>
      <c r="F75" s="63">
        <v>0</v>
      </c>
      <c r="G75" s="63">
        <v>15</v>
      </c>
      <c r="H75" s="63">
        <v>0</v>
      </c>
      <c r="I75" s="153"/>
      <c r="J75" s="147"/>
      <c r="K75" s="52"/>
    </row>
    <row r="76" spans="1:11" s="27" customFormat="1" ht="21" customHeight="1" thickBot="1">
      <c r="A76" s="239"/>
      <c r="B76" s="240"/>
      <c r="C76" s="77">
        <v>2020</v>
      </c>
      <c r="D76" s="63">
        <f t="shared" si="2"/>
        <v>15</v>
      </c>
      <c r="E76" s="63"/>
      <c r="F76" s="63">
        <v>0</v>
      </c>
      <c r="G76" s="63">
        <v>15</v>
      </c>
      <c r="H76" s="63">
        <v>0</v>
      </c>
      <c r="I76" s="154"/>
      <c r="J76" s="158"/>
      <c r="K76" s="44"/>
    </row>
    <row r="77" spans="1:10" s="53" customFormat="1" ht="15">
      <c r="A77" s="186" t="s">
        <v>19</v>
      </c>
      <c r="B77" s="170" t="s">
        <v>44</v>
      </c>
      <c r="C77" s="75">
        <v>2016</v>
      </c>
      <c r="D77" s="89">
        <f t="shared" si="2"/>
        <v>5</v>
      </c>
      <c r="E77" s="89"/>
      <c r="F77" s="89">
        <v>0</v>
      </c>
      <c r="G77" s="89">
        <v>5</v>
      </c>
      <c r="H77" s="89">
        <v>0</v>
      </c>
      <c r="I77" s="222" t="s">
        <v>94</v>
      </c>
      <c r="J77" s="160" t="s">
        <v>53</v>
      </c>
    </row>
    <row r="78" spans="1:10" s="9" customFormat="1" ht="27" customHeight="1">
      <c r="A78" s="187"/>
      <c r="B78" s="171"/>
      <c r="C78" s="59">
        <v>2017</v>
      </c>
      <c r="D78" s="63">
        <f t="shared" si="2"/>
        <v>0</v>
      </c>
      <c r="E78" s="63"/>
      <c r="F78" s="63">
        <v>0</v>
      </c>
      <c r="G78" s="63">
        <v>0</v>
      </c>
      <c r="H78" s="63">
        <v>0</v>
      </c>
      <c r="I78" s="223"/>
      <c r="J78" s="161"/>
    </row>
    <row r="79" spans="1:10" s="92" customFormat="1" ht="27" customHeight="1">
      <c r="A79" s="187"/>
      <c r="B79" s="171"/>
      <c r="C79" s="59">
        <v>2018</v>
      </c>
      <c r="D79" s="63">
        <f t="shared" si="2"/>
        <v>10</v>
      </c>
      <c r="E79" s="63"/>
      <c r="F79" s="63">
        <v>0</v>
      </c>
      <c r="G79" s="63">
        <v>10</v>
      </c>
      <c r="H79" s="63">
        <v>0</v>
      </c>
      <c r="I79" s="223"/>
      <c r="J79" s="161"/>
    </row>
    <row r="80" spans="1:10" s="92" customFormat="1" ht="22.5" customHeight="1">
      <c r="A80" s="187"/>
      <c r="B80" s="171"/>
      <c r="C80" s="59">
        <v>2019</v>
      </c>
      <c r="D80" s="63">
        <f t="shared" si="2"/>
        <v>10</v>
      </c>
      <c r="E80" s="63"/>
      <c r="F80" s="63">
        <v>0</v>
      </c>
      <c r="G80" s="63">
        <v>10</v>
      </c>
      <c r="H80" s="63">
        <v>0</v>
      </c>
      <c r="I80" s="223"/>
      <c r="J80" s="161"/>
    </row>
    <row r="81" spans="1:10" s="28" customFormat="1" ht="25.5" customHeight="1" thickBot="1">
      <c r="A81" s="188"/>
      <c r="B81" s="124"/>
      <c r="C81" s="81">
        <v>2020</v>
      </c>
      <c r="D81" s="63">
        <f t="shared" si="2"/>
        <v>10</v>
      </c>
      <c r="E81" s="63"/>
      <c r="F81" s="63">
        <v>0</v>
      </c>
      <c r="G81" s="63">
        <v>10</v>
      </c>
      <c r="H81" s="63">
        <v>0</v>
      </c>
      <c r="I81" s="224"/>
      <c r="J81" s="162"/>
    </row>
    <row r="82" spans="1:11" s="29" customFormat="1" ht="27" customHeight="1">
      <c r="A82" s="163" t="s">
        <v>20</v>
      </c>
      <c r="B82" s="249" t="s">
        <v>82</v>
      </c>
      <c r="C82" s="75">
        <v>2016</v>
      </c>
      <c r="D82" s="234" t="s">
        <v>32</v>
      </c>
      <c r="E82" s="89"/>
      <c r="F82" s="89"/>
      <c r="G82" s="89"/>
      <c r="H82" s="89"/>
      <c r="I82" s="152" t="s">
        <v>72</v>
      </c>
      <c r="J82" s="149" t="s">
        <v>87</v>
      </c>
      <c r="K82" s="45"/>
    </row>
    <row r="83" spans="1:11" s="12" customFormat="1" ht="25.5" customHeight="1">
      <c r="A83" s="168"/>
      <c r="B83" s="250"/>
      <c r="C83" s="59">
        <v>2017</v>
      </c>
      <c r="D83" s="232"/>
      <c r="E83" s="63"/>
      <c r="F83" s="63"/>
      <c r="G83" s="63"/>
      <c r="H83" s="63"/>
      <c r="I83" s="153"/>
      <c r="J83" s="150"/>
      <c r="K83" s="46"/>
    </row>
    <row r="84" spans="1:11" s="93" customFormat="1" ht="25.5" customHeight="1">
      <c r="A84" s="168"/>
      <c r="B84" s="250"/>
      <c r="C84" s="59">
        <v>2018</v>
      </c>
      <c r="D84" s="232"/>
      <c r="E84" s="63"/>
      <c r="F84" s="63"/>
      <c r="G84" s="63"/>
      <c r="H84" s="63"/>
      <c r="I84" s="153"/>
      <c r="J84" s="150"/>
      <c r="K84" s="94"/>
    </row>
    <row r="85" spans="1:11" s="93" customFormat="1" ht="25.5" customHeight="1">
      <c r="A85" s="168"/>
      <c r="B85" s="250"/>
      <c r="C85" s="59">
        <v>2019</v>
      </c>
      <c r="D85" s="232"/>
      <c r="E85" s="63"/>
      <c r="F85" s="63"/>
      <c r="G85" s="63"/>
      <c r="H85" s="63"/>
      <c r="I85" s="153"/>
      <c r="J85" s="150"/>
      <c r="K85" s="94"/>
    </row>
    <row r="86" spans="1:11" s="30" customFormat="1" ht="22.5" customHeight="1" thickBot="1">
      <c r="A86" s="169"/>
      <c r="B86" s="251"/>
      <c r="C86" s="77">
        <v>2020</v>
      </c>
      <c r="D86" s="235"/>
      <c r="E86" s="95"/>
      <c r="F86" s="95"/>
      <c r="G86" s="95"/>
      <c r="H86" s="95"/>
      <c r="I86" s="154"/>
      <c r="J86" s="151"/>
      <c r="K86" s="47"/>
    </row>
    <row r="87" spans="1:11" s="23" customFormat="1" ht="38.25" customHeight="1">
      <c r="A87" s="163" t="s">
        <v>21</v>
      </c>
      <c r="B87" s="178" t="s">
        <v>23</v>
      </c>
      <c r="C87" s="75">
        <v>2016</v>
      </c>
      <c r="D87" s="234" t="s">
        <v>32</v>
      </c>
      <c r="E87" s="89"/>
      <c r="F87" s="89"/>
      <c r="G87" s="89"/>
      <c r="H87" s="89"/>
      <c r="I87" s="152" t="s">
        <v>95</v>
      </c>
      <c r="J87" s="137" t="s">
        <v>54</v>
      </c>
      <c r="K87" s="40"/>
    </row>
    <row r="88" spans="1:11" s="9" customFormat="1" ht="29.25" customHeight="1">
      <c r="A88" s="168"/>
      <c r="B88" s="179"/>
      <c r="C88" s="59">
        <v>2017</v>
      </c>
      <c r="D88" s="232"/>
      <c r="E88" s="63"/>
      <c r="F88" s="63"/>
      <c r="G88" s="63"/>
      <c r="H88" s="63"/>
      <c r="I88" s="153"/>
      <c r="J88" s="166"/>
      <c r="K88" s="41"/>
    </row>
    <row r="89" spans="1:11" s="9" customFormat="1" ht="29.25" customHeight="1">
      <c r="A89" s="168"/>
      <c r="B89" s="179"/>
      <c r="C89" s="74">
        <v>2018</v>
      </c>
      <c r="D89" s="232"/>
      <c r="E89" s="63"/>
      <c r="F89" s="63"/>
      <c r="G89" s="63"/>
      <c r="H89" s="63"/>
      <c r="I89" s="153"/>
      <c r="J89" s="166"/>
      <c r="K89" s="41"/>
    </row>
    <row r="90" spans="1:11" s="9" customFormat="1" ht="29.25" customHeight="1">
      <c r="A90" s="168"/>
      <c r="B90" s="179"/>
      <c r="C90" s="59">
        <v>2019</v>
      </c>
      <c r="D90" s="232"/>
      <c r="E90" s="63"/>
      <c r="F90" s="63"/>
      <c r="G90" s="63"/>
      <c r="H90" s="63"/>
      <c r="I90" s="153"/>
      <c r="J90" s="166"/>
      <c r="K90" s="41"/>
    </row>
    <row r="91" spans="1:11" s="9" customFormat="1" ht="24" customHeight="1" thickBot="1">
      <c r="A91" s="169"/>
      <c r="B91" s="180"/>
      <c r="C91" s="96">
        <v>2020</v>
      </c>
      <c r="D91" s="235"/>
      <c r="E91" s="95"/>
      <c r="F91" s="95"/>
      <c r="G91" s="95"/>
      <c r="H91" s="95"/>
      <c r="I91" s="154"/>
      <c r="J91" s="167"/>
      <c r="K91" s="41"/>
    </row>
    <row r="92" spans="1:11" s="26" customFormat="1" ht="19.5" customHeight="1">
      <c r="A92" s="163" t="s">
        <v>22</v>
      </c>
      <c r="B92" s="243" t="s">
        <v>25</v>
      </c>
      <c r="C92" s="75">
        <v>2016</v>
      </c>
      <c r="D92" s="89">
        <f aca="true" t="shared" si="3" ref="D92:D101">SUM(F92:H92)</f>
        <v>20</v>
      </c>
      <c r="E92" s="89"/>
      <c r="F92" s="89">
        <v>0</v>
      </c>
      <c r="G92" s="89">
        <v>20</v>
      </c>
      <c r="H92" s="89">
        <v>0</v>
      </c>
      <c r="I92" s="183" t="s">
        <v>73</v>
      </c>
      <c r="J92" s="222" t="s">
        <v>55</v>
      </c>
      <c r="K92" s="42"/>
    </row>
    <row r="93" spans="1:11" s="11" customFormat="1" ht="24" customHeight="1">
      <c r="A93" s="164"/>
      <c r="B93" s="231"/>
      <c r="C93" s="59">
        <v>2017</v>
      </c>
      <c r="D93" s="63">
        <f t="shared" si="3"/>
        <v>20</v>
      </c>
      <c r="E93" s="63"/>
      <c r="F93" s="63">
        <v>0</v>
      </c>
      <c r="G93" s="63">
        <v>20</v>
      </c>
      <c r="H93" s="63">
        <v>0</v>
      </c>
      <c r="I93" s="185"/>
      <c r="J93" s="225"/>
      <c r="K93" s="43"/>
    </row>
    <row r="94" spans="1:11" s="53" customFormat="1" ht="24" customHeight="1">
      <c r="A94" s="164"/>
      <c r="B94" s="231"/>
      <c r="C94" s="59">
        <v>2018</v>
      </c>
      <c r="D94" s="63">
        <f t="shared" si="3"/>
        <v>20</v>
      </c>
      <c r="E94" s="63"/>
      <c r="F94" s="63">
        <v>0</v>
      </c>
      <c r="G94" s="63">
        <v>20</v>
      </c>
      <c r="H94" s="63">
        <v>0</v>
      </c>
      <c r="I94" s="185"/>
      <c r="J94" s="225"/>
      <c r="K94" s="52"/>
    </row>
    <row r="95" spans="1:11" s="53" customFormat="1" ht="24" customHeight="1">
      <c r="A95" s="164"/>
      <c r="B95" s="231"/>
      <c r="C95" s="59">
        <v>2019</v>
      </c>
      <c r="D95" s="63">
        <f t="shared" si="3"/>
        <v>20</v>
      </c>
      <c r="E95" s="63"/>
      <c r="F95" s="63">
        <v>0</v>
      </c>
      <c r="G95" s="63">
        <v>20</v>
      </c>
      <c r="H95" s="63">
        <v>0</v>
      </c>
      <c r="I95" s="185"/>
      <c r="J95" s="225"/>
      <c r="K95" s="52"/>
    </row>
    <row r="96" spans="1:11" s="27" customFormat="1" ht="33" customHeight="1" thickBot="1">
      <c r="A96" s="165"/>
      <c r="B96" s="247"/>
      <c r="C96" s="77">
        <v>2020</v>
      </c>
      <c r="D96" s="63">
        <f t="shared" si="3"/>
        <v>20</v>
      </c>
      <c r="E96" s="63"/>
      <c r="F96" s="63">
        <v>0</v>
      </c>
      <c r="G96" s="63">
        <v>20</v>
      </c>
      <c r="H96" s="63">
        <v>0</v>
      </c>
      <c r="I96" s="220"/>
      <c r="J96" s="226"/>
      <c r="K96" s="44"/>
    </row>
    <row r="97" spans="1:10" s="23" customFormat="1" ht="19.5" customHeight="1">
      <c r="A97" s="227" t="s">
        <v>33</v>
      </c>
      <c r="B97" s="230" t="s">
        <v>26</v>
      </c>
      <c r="C97" s="74">
        <v>2016</v>
      </c>
      <c r="D97" s="88">
        <f t="shared" si="3"/>
        <v>6</v>
      </c>
      <c r="E97" s="88"/>
      <c r="F97" s="88">
        <v>0</v>
      </c>
      <c r="G97" s="88">
        <v>6</v>
      </c>
      <c r="H97" s="88">
        <v>0</v>
      </c>
      <c r="I97" s="229" t="s">
        <v>83</v>
      </c>
      <c r="J97" s="156" t="s">
        <v>56</v>
      </c>
    </row>
    <row r="98" spans="1:10" s="9" customFormat="1" ht="19.5" customHeight="1">
      <c r="A98" s="153"/>
      <c r="B98" s="231"/>
      <c r="C98" s="59">
        <v>2017</v>
      </c>
      <c r="D98" s="63">
        <f t="shared" si="3"/>
        <v>0</v>
      </c>
      <c r="E98" s="63"/>
      <c r="F98" s="63">
        <v>0</v>
      </c>
      <c r="G98" s="63">
        <v>0</v>
      </c>
      <c r="H98" s="63">
        <v>0</v>
      </c>
      <c r="I98" s="153"/>
      <c r="J98" s="157"/>
    </row>
    <row r="99" spans="1:10" s="92" customFormat="1" ht="19.5" customHeight="1">
      <c r="A99" s="153"/>
      <c r="B99" s="231"/>
      <c r="C99" s="59">
        <v>2018</v>
      </c>
      <c r="D99" s="63">
        <f t="shared" si="3"/>
        <v>6</v>
      </c>
      <c r="E99" s="63"/>
      <c r="F99" s="63">
        <v>0</v>
      </c>
      <c r="G99" s="63">
        <v>6</v>
      </c>
      <c r="H99" s="63">
        <v>0</v>
      </c>
      <c r="I99" s="153"/>
      <c r="J99" s="157"/>
    </row>
    <row r="100" spans="1:10" s="92" customFormat="1" ht="19.5" customHeight="1">
      <c r="A100" s="153"/>
      <c r="B100" s="231"/>
      <c r="C100" s="59">
        <v>2019</v>
      </c>
      <c r="D100" s="63">
        <f t="shared" si="3"/>
        <v>6</v>
      </c>
      <c r="E100" s="63"/>
      <c r="F100" s="63">
        <v>0</v>
      </c>
      <c r="G100" s="63">
        <v>6</v>
      </c>
      <c r="H100" s="63">
        <v>0</v>
      </c>
      <c r="I100" s="153"/>
      <c r="J100" s="157"/>
    </row>
    <row r="101" spans="1:10" s="24" customFormat="1" ht="29.25" customHeight="1" thickBot="1">
      <c r="A101" s="153"/>
      <c r="B101" s="231"/>
      <c r="C101" s="59">
        <v>2020</v>
      </c>
      <c r="D101" s="63">
        <f t="shared" si="3"/>
        <v>6</v>
      </c>
      <c r="E101" s="63"/>
      <c r="F101" s="63">
        <v>0</v>
      </c>
      <c r="G101" s="63">
        <v>6</v>
      </c>
      <c r="H101" s="63">
        <v>0</v>
      </c>
      <c r="I101" s="153"/>
      <c r="J101" s="157"/>
    </row>
    <row r="102" spans="1:10" s="26" customFormat="1" ht="19.5" customHeight="1">
      <c r="A102" s="245" t="s">
        <v>46</v>
      </c>
      <c r="B102" s="231" t="s">
        <v>27</v>
      </c>
      <c r="C102" s="59">
        <v>2016</v>
      </c>
      <c r="D102" s="232" t="s">
        <v>32</v>
      </c>
      <c r="E102" s="63"/>
      <c r="F102" s="63"/>
      <c r="G102" s="63"/>
      <c r="H102" s="63"/>
      <c r="I102" s="159" t="s">
        <v>83</v>
      </c>
      <c r="J102" s="159" t="s">
        <v>57</v>
      </c>
    </row>
    <row r="103" spans="1:10" s="11" customFormat="1" ht="19.5" customHeight="1">
      <c r="A103" s="153"/>
      <c r="B103" s="233"/>
      <c r="C103" s="59">
        <v>2017</v>
      </c>
      <c r="D103" s="232"/>
      <c r="E103" s="63"/>
      <c r="F103" s="63"/>
      <c r="G103" s="63"/>
      <c r="H103" s="63"/>
      <c r="I103" s="153"/>
      <c r="J103" s="153"/>
    </row>
    <row r="104" spans="1:10" s="11" customFormat="1" ht="19.5" customHeight="1">
      <c r="A104" s="153"/>
      <c r="B104" s="233"/>
      <c r="C104" s="59">
        <v>2018</v>
      </c>
      <c r="D104" s="232"/>
      <c r="E104" s="63"/>
      <c r="F104" s="63"/>
      <c r="G104" s="63"/>
      <c r="H104" s="63"/>
      <c r="I104" s="153"/>
      <c r="J104" s="153"/>
    </row>
    <row r="105" spans="1:10" s="11" customFormat="1" ht="19.5" customHeight="1">
      <c r="A105" s="153"/>
      <c r="B105" s="233"/>
      <c r="C105" s="59">
        <v>2019</v>
      </c>
      <c r="D105" s="232"/>
      <c r="E105" s="63"/>
      <c r="F105" s="63"/>
      <c r="G105" s="63"/>
      <c r="H105" s="63"/>
      <c r="I105" s="153"/>
      <c r="J105" s="153"/>
    </row>
    <row r="106" spans="1:10" s="11" customFormat="1" ht="19.5" customHeight="1">
      <c r="A106" s="153"/>
      <c r="B106" s="233"/>
      <c r="C106" s="59">
        <v>2020</v>
      </c>
      <c r="D106" s="232"/>
      <c r="E106" s="63"/>
      <c r="F106" s="63"/>
      <c r="G106" s="63"/>
      <c r="H106" s="63"/>
      <c r="I106" s="153"/>
      <c r="J106" s="153"/>
    </row>
    <row r="107" spans="1:10" s="58" customFormat="1" ht="19.5" customHeight="1" thickBot="1">
      <c r="A107" s="248" t="s">
        <v>36</v>
      </c>
      <c r="B107" s="248"/>
      <c r="C107" s="67">
        <v>2016</v>
      </c>
      <c r="D107" s="60">
        <v>182.1</v>
      </c>
      <c r="E107" s="60" t="e">
        <f>E57+E62+E67+E72+E77+E92+E97+#REF!</f>
        <v>#REF!</v>
      </c>
      <c r="F107" s="60">
        <v>0</v>
      </c>
      <c r="G107" s="60">
        <v>182.1</v>
      </c>
      <c r="H107" s="60">
        <v>0</v>
      </c>
      <c r="I107" s="159"/>
      <c r="J107" s="8"/>
    </row>
    <row r="108" spans="1:10" s="58" customFormat="1" ht="19.5" customHeight="1" thickBot="1">
      <c r="A108" s="248"/>
      <c r="B108" s="248"/>
      <c r="C108" s="67">
        <v>2017</v>
      </c>
      <c r="D108" s="60">
        <v>277.3</v>
      </c>
      <c r="E108" s="60" t="e">
        <f>E58+E63+E68+E73+E78+E93+E98+#REF!</f>
        <v>#REF!</v>
      </c>
      <c r="F108" s="60">
        <v>0</v>
      </c>
      <c r="G108" s="60">
        <v>277.3</v>
      </c>
      <c r="H108" s="60">
        <v>0</v>
      </c>
      <c r="I108" s="153"/>
      <c r="J108" s="8"/>
    </row>
    <row r="109" spans="1:10" s="58" customFormat="1" ht="31.5" customHeight="1" thickBot="1">
      <c r="A109" s="248"/>
      <c r="B109" s="248"/>
      <c r="C109" s="67">
        <v>2018</v>
      </c>
      <c r="D109" s="60">
        <v>285.6</v>
      </c>
      <c r="E109" s="60" t="e">
        <f>E59+E64+E69+E74+E79+E94+E99+#REF!</f>
        <v>#REF!</v>
      </c>
      <c r="F109" s="60">
        <v>0</v>
      </c>
      <c r="G109" s="60">
        <v>285.6</v>
      </c>
      <c r="H109" s="60">
        <v>0</v>
      </c>
      <c r="I109" s="153"/>
      <c r="J109" s="8"/>
    </row>
    <row r="110" spans="1:10" s="58" customFormat="1" ht="19.5" customHeight="1" thickBot="1">
      <c r="A110" s="248"/>
      <c r="B110" s="248"/>
      <c r="C110" s="67">
        <v>2019</v>
      </c>
      <c r="D110" s="60">
        <v>285.6</v>
      </c>
      <c r="E110" s="60"/>
      <c r="F110" s="60">
        <v>0</v>
      </c>
      <c r="G110" s="60">
        <v>285.6</v>
      </c>
      <c r="H110" s="60">
        <v>0</v>
      </c>
      <c r="I110" s="153"/>
      <c r="J110" s="8"/>
    </row>
    <row r="111" spans="1:10" s="58" customFormat="1" ht="30" customHeight="1" thickBot="1">
      <c r="A111" s="248"/>
      <c r="B111" s="248"/>
      <c r="C111" s="67">
        <v>2020</v>
      </c>
      <c r="D111" s="60">
        <v>285.6</v>
      </c>
      <c r="E111" s="60" t="e">
        <f>E61+E66+E71+E76+E81+E96+E101+#REF!</f>
        <v>#REF!</v>
      </c>
      <c r="F111" s="60">
        <v>0</v>
      </c>
      <c r="G111" s="60">
        <v>285.6</v>
      </c>
      <c r="H111" s="60">
        <v>0</v>
      </c>
      <c r="I111" s="153"/>
      <c r="J111" s="8"/>
    </row>
    <row r="112" spans="1:10" s="58" customFormat="1" ht="33" customHeight="1" thickBot="1">
      <c r="A112" s="228" t="s">
        <v>37</v>
      </c>
      <c r="B112" s="228"/>
      <c r="C112" s="61"/>
      <c r="D112" s="60">
        <f>D107+D108+D109+D110+D111</f>
        <v>1316.1999999999998</v>
      </c>
      <c r="E112" s="60" t="e">
        <f>E107+E108+E109+E110+E111</f>
        <v>#REF!</v>
      </c>
      <c r="F112" s="60">
        <f>F107+F108+F109+F110+F111</f>
        <v>0</v>
      </c>
      <c r="G112" s="60">
        <f>G107+G108+G109+G110+G111</f>
        <v>1316.1999999999998</v>
      </c>
      <c r="H112" s="60">
        <f>H107+H108+H109+H110+H111</f>
        <v>0</v>
      </c>
      <c r="I112" s="8"/>
      <c r="J112" s="8"/>
    </row>
    <row r="113" spans="1:10" s="31" customFormat="1" ht="26.25" customHeight="1" thickBot="1">
      <c r="A113" s="181" t="s">
        <v>39</v>
      </c>
      <c r="B113" s="181"/>
      <c r="C113" s="181"/>
      <c r="D113" s="181"/>
      <c r="E113" s="181"/>
      <c r="F113" s="181"/>
      <c r="G113" s="181"/>
      <c r="H113" s="181"/>
      <c r="I113" s="181"/>
      <c r="J113" s="62"/>
    </row>
    <row r="114" spans="1:10" s="56" customFormat="1" ht="16.5" customHeight="1" thickBot="1">
      <c r="A114" s="182"/>
      <c r="B114" s="182"/>
      <c r="C114" s="182"/>
      <c r="D114" s="182"/>
      <c r="E114" s="182"/>
      <c r="F114" s="182"/>
      <c r="G114" s="182"/>
      <c r="H114" s="182"/>
      <c r="I114" s="182"/>
      <c r="J114" s="87"/>
    </row>
    <row r="115" spans="1:11" s="23" customFormat="1" ht="19.5" customHeight="1" thickBot="1">
      <c r="A115" s="163" t="s">
        <v>34</v>
      </c>
      <c r="B115" s="243" t="s">
        <v>102</v>
      </c>
      <c r="C115" s="75">
        <v>2016</v>
      </c>
      <c r="D115" s="76">
        <v>370.5</v>
      </c>
      <c r="E115" s="76"/>
      <c r="F115" s="76">
        <v>0</v>
      </c>
      <c r="G115" s="76">
        <v>370.5</v>
      </c>
      <c r="H115" s="76">
        <v>0</v>
      </c>
      <c r="I115" s="183" t="s">
        <v>103</v>
      </c>
      <c r="J115" s="137" t="s">
        <v>86</v>
      </c>
      <c r="K115" s="40"/>
    </row>
    <row r="116" spans="1:11" s="23" customFormat="1" ht="19.5" customHeight="1" thickBot="1">
      <c r="A116" s="168"/>
      <c r="B116" s="231"/>
      <c r="C116" s="59">
        <v>2017</v>
      </c>
      <c r="D116" s="2">
        <v>181.8</v>
      </c>
      <c r="E116" s="2"/>
      <c r="F116" s="2">
        <v>0</v>
      </c>
      <c r="G116" s="2">
        <v>181.8</v>
      </c>
      <c r="H116" s="2">
        <v>0</v>
      </c>
      <c r="I116" s="185"/>
      <c r="J116" s="138"/>
      <c r="K116" s="40"/>
    </row>
    <row r="117" spans="1:11" s="23" customFormat="1" ht="19.5" customHeight="1" thickBot="1">
      <c r="A117" s="168"/>
      <c r="B117" s="231"/>
      <c r="C117" s="59">
        <v>2018</v>
      </c>
      <c r="D117" s="2">
        <v>200</v>
      </c>
      <c r="E117" s="2"/>
      <c r="F117" s="2">
        <v>0</v>
      </c>
      <c r="G117" s="2">
        <v>200</v>
      </c>
      <c r="H117" s="2">
        <v>0</v>
      </c>
      <c r="I117" s="185"/>
      <c r="J117" s="138"/>
      <c r="K117" s="40"/>
    </row>
    <row r="118" spans="1:11" s="23" customFormat="1" ht="24" customHeight="1" thickBot="1">
      <c r="A118" s="168"/>
      <c r="B118" s="231"/>
      <c r="C118" s="59">
        <v>2019</v>
      </c>
      <c r="D118" s="2">
        <v>200</v>
      </c>
      <c r="E118" s="2"/>
      <c r="F118" s="2">
        <v>0</v>
      </c>
      <c r="G118" s="2">
        <v>200</v>
      </c>
      <c r="H118" s="2">
        <v>0</v>
      </c>
      <c r="I118" s="185"/>
      <c r="J118" s="138"/>
      <c r="K118" s="40"/>
    </row>
    <row r="119" spans="1:11" s="23" customFormat="1" ht="31.5" customHeight="1" thickBot="1">
      <c r="A119" s="242"/>
      <c r="B119" s="244"/>
      <c r="C119" s="81">
        <v>2020</v>
      </c>
      <c r="D119" s="2">
        <v>200</v>
      </c>
      <c r="E119" s="2"/>
      <c r="F119" s="2">
        <v>0</v>
      </c>
      <c r="G119" s="2">
        <v>200</v>
      </c>
      <c r="H119" s="2">
        <v>0</v>
      </c>
      <c r="I119" s="126"/>
      <c r="J119" s="139"/>
      <c r="K119" s="40"/>
    </row>
    <row r="120" spans="1:11" s="32" customFormat="1" ht="21" customHeight="1">
      <c r="A120" s="163" t="s">
        <v>35</v>
      </c>
      <c r="B120" s="243" t="s">
        <v>104</v>
      </c>
      <c r="C120" s="75">
        <v>2016</v>
      </c>
      <c r="D120" s="76">
        <v>0</v>
      </c>
      <c r="E120" s="76"/>
      <c r="F120" s="76">
        <v>0</v>
      </c>
      <c r="G120" s="76">
        <v>0</v>
      </c>
      <c r="H120" s="76">
        <v>0</v>
      </c>
      <c r="I120" s="146" t="s">
        <v>96</v>
      </c>
      <c r="J120" s="260" t="s">
        <v>85</v>
      </c>
      <c r="K120" s="49"/>
    </row>
    <row r="121" spans="1:11" s="10" customFormat="1" ht="19.5" customHeight="1">
      <c r="A121" s="168"/>
      <c r="B121" s="231"/>
      <c r="C121" s="59">
        <v>2017</v>
      </c>
      <c r="D121" s="2">
        <v>0</v>
      </c>
      <c r="E121" s="2"/>
      <c r="F121" s="2">
        <v>0</v>
      </c>
      <c r="G121" s="2">
        <v>0</v>
      </c>
      <c r="H121" s="2">
        <v>0</v>
      </c>
      <c r="I121" s="147"/>
      <c r="J121" s="261"/>
      <c r="K121" s="48"/>
    </row>
    <row r="122" spans="1:11" s="97" customFormat="1" ht="19.5" customHeight="1">
      <c r="A122" s="168"/>
      <c r="B122" s="231"/>
      <c r="C122" s="59">
        <v>2018</v>
      </c>
      <c r="D122" s="2">
        <v>0</v>
      </c>
      <c r="E122" s="2"/>
      <c r="F122" s="2">
        <v>0</v>
      </c>
      <c r="G122" s="2">
        <v>0</v>
      </c>
      <c r="H122" s="2">
        <v>0</v>
      </c>
      <c r="I122" s="147"/>
      <c r="J122" s="261"/>
      <c r="K122" s="98"/>
    </row>
    <row r="123" spans="1:11" s="97" customFormat="1" ht="19.5" customHeight="1">
      <c r="A123" s="168"/>
      <c r="B123" s="231"/>
      <c r="C123" s="59">
        <v>2019</v>
      </c>
      <c r="D123" s="2">
        <v>3464.1</v>
      </c>
      <c r="E123" s="2"/>
      <c r="F123" s="2">
        <v>3394.8</v>
      </c>
      <c r="G123" s="2">
        <v>69.3</v>
      </c>
      <c r="H123" s="2">
        <v>0</v>
      </c>
      <c r="I123" s="147"/>
      <c r="J123" s="261"/>
      <c r="K123" s="98"/>
    </row>
    <row r="124" spans="1:11" s="33" customFormat="1" ht="28.5" customHeight="1" thickBot="1">
      <c r="A124" s="242"/>
      <c r="B124" s="244"/>
      <c r="C124" s="81">
        <v>2020</v>
      </c>
      <c r="D124" s="69">
        <v>0</v>
      </c>
      <c r="E124" s="69"/>
      <c r="F124" s="69">
        <v>0</v>
      </c>
      <c r="G124" s="69">
        <v>0</v>
      </c>
      <c r="H124" s="69">
        <v>0</v>
      </c>
      <c r="I124" s="148"/>
      <c r="J124" s="262"/>
      <c r="K124" s="50"/>
    </row>
    <row r="125" spans="1:11" s="26" customFormat="1" ht="19.5" customHeight="1">
      <c r="A125" s="163" t="s">
        <v>24</v>
      </c>
      <c r="B125" s="243" t="s">
        <v>49</v>
      </c>
      <c r="C125" s="75">
        <v>2016</v>
      </c>
      <c r="D125" s="264" t="s">
        <v>32</v>
      </c>
      <c r="E125" s="76"/>
      <c r="F125" s="76"/>
      <c r="G125" s="76"/>
      <c r="H125" s="76"/>
      <c r="I125" s="152" t="s">
        <v>74</v>
      </c>
      <c r="J125" s="222" t="s">
        <v>58</v>
      </c>
      <c r="K125" s="42"/>
    </row>
    <row r="126" spans="1:11" s="11" customFormat="1" ht="19.5" customHeight="1">
      <c r="A126" s="164"/>
      <c r="B126" s="233"/>
      <c r="C126" s="59">
        <v>2017</v>
      </c>
      <c r="D126" s="219"/>
      <c r="E126" s="2"/>
      <c r="F126" s="2"/>
      <c r="G126" s="2"/>
      <c r="H126" s="2"/>
      <c r="I126" s="153"/>
      <c r="J126" s="225"/>
      <c r="K126" s="43"/>
    </row>
    <row r="127" spans="1:11" s="53" customFormat="1" ht="27" customHeight="1">
      <c r="A127" s="164"/>
      <c r="B127" s="233"/>
      <c r="C127" s="74">
        <v>2018</v>
      </c>
      <c r="D127" s="219"/>
      <c r="E127" s="2"/>
      <c r="F127" s="2"/>
      <c r="G127" s="2"/>
      <c r="H127" s="2"/>
      <c r="I127" s="153"/>
      <c r="J127" s="225"/>
      <c r="K127" s="52"/>
    </row>
    <row r="128" spans="1:11" s="53" customFormat="1" ht="24" customHeight="1">
      <c r="A128" s="164"/>
      <c r="B128" s="233"/>
      <c r="C128" s="59">
        <v>2019</v>
      </c>
      <c r="D128" s="219"/>
      <c r="E128" s="2"/>
      <c r="F128" s="2"/>
      <c r="G128" s="2"/>
      <c r="H128" s="2"/>
      <c r="I128" s="153"/>
      <c r="J128" s="225"/>
      <c r="K128" s="52"/>
    </row>
    <row r="129" spans="1:11" s="27" customFormat="1" ht="19.5" customHeight="1" thickBot="1">
      <c r="A129" s="165"/>
      <c r="B129" s="263"/>
      <c r="C129" s="96">
        <v>2020</v>
      </c>
      <c r="D129" s="265"/>
      <c r="E129" s="78"/>
      <c r="F129" s="78"/>
      <c r="G129" s="78"/>
      <c r="H129" s="78"/>
      <c r="I129" s="154"/>
      <c r="J129" s="226"/>
      <c r="K129" s="44"/>
    </row>
    <row r="130" spans="1:10" ht="15">
      <c r="A130" s="136" t="s">
        <v>36</v>
      </c>
      <c r="B130" s="136"/>
      <c r="C130" s="85">
        <v>2016</v>
      </c>
      <c r="D130" s="86">
        <v>370.5</v>
      </c>
      <c r="E130" s="86" t="e">
        <f>E115+E120+#REF!+#REF!</f>
        <v>#REF!</v>
      </c>
      <c r="F130" s="86" t="s">
        <v>75</v>
      </c>
      <c r="G130" s="86">
        <v>370.5</v>
      </c>
      <c r="H130" s="86" t="s">
        <v>75</v>
      </c>
      <c r="I130" s="109"/>
      <c r="J130" s="109"/>
    </row>
    <row r="131" spans="1:10" ht="15">
      <c r="A131" s="259"/>
      <c r="B131" s="259"/>
      <c r="C131" s="67">
        <v>2017</v>
      </c>
      <c r="D131" s="60">
        <v>181.8</v>
      </c>
      <c r="E131" s="60" t="e">
        <f>E116+E121+#REF!+#REF!</f>
        <v>#REF!</v>
      </c>
      <c r="F131" s="60" t="s">
        <v>75</v>
      </c>
      <c r="G131" s="60">
        <v>181.8</v>
      </c>
      <c r="H131" s="60" t="s">
        <v>75</v>
      </c>
      <c r="I131" s="8"/>
      <c r="J131" s="8"/>
    </row>
    <row r="132" spans="1:10" ht="15">
      <c r="A132" s="259"/>
      <c r="B132" s="259"/>
      <c r="C132" s="67">
        <v>2018</v>
      </c>
      <c r="D132" s="60">
        <v>200</v>
      </c>
      <c r="E132" s="60" t="e">
        <f>E115+E120+#REF!+#REF!</f>
        <v>#REF!</v>
      </c>
      <c r="F132" s="60" t="s">
        <v>75</v>
      </c>
      <c r="G132" s="60">
        <v>200</v>
      </c>
      <c r="H132" s="60" t="s">
        <v>75</v>
      </c>
      <c r="I132" s="8"/>
      <c r="J132" s="8"/>
    </row>
    <row r="133" spans="1:10" ht="15">
      <c r="A133" s="259"/>
      <c r="B133" s="259"/>
      <c r="C133" s="67">
        <v>2019</v>
      </c>
      <c r="D133" s="60">
        <v>3664.1</v>
      </c>
      <c r="E133" s="60" t="e">
        <f>E116+E121+#REF!+#REF!</f>
        <v>#REF!</v>
      </c>
      <c r="F133" s="60">
        <v>3394.8</v>
      </c>
      <c r="G133" s="60">
        <v>269.3</v>
      </c>
      <c r="H133" s="60" t="s">
        <v>75</v>
      </c>
      <c r="I133" s="8"/>
      <c r="J133" s="8"/>
    </row>
    <row r="134" spans="1:10" ht="15">
      <c r="A134" s="259"/>
      <c r="B134" s="259"/>
      <c r="C134" s="67">
        <v>2020</v>
      </c>
      <c r="D134" s="60">
        <v>200</v>
      </c>
      <c r="E134" s="60" t="e">
        <f>E117+E122+#REF!+#REF!</f>
        <v>#REF!</v>
      </c>
      <c r="F134" s="60" t="s">
        <v>75</v>
      </c>
      <c r="G134" s="60">
        <v>200</v>
      </c>
      <c r="H134" s="60" t="s">
        <v>75</v>
      </c>
      <c r="I134" s="8"/>
      <c r="J134" s="8"/>
    </row>
    <row r="135" spans="1:10" ht="34.5" customHeight="1" thickBot="1">
      <c r="A135" s="241" t="s">
        <v>40</v>
      </c>
      <c r="B135" s="241"/>
      <c r="C135" s="99"/>
      <c r="D135" s="100">
        <v>1170.5</v>
      </c>
      <c r="E135" s="100" t="e">
        <f>SUM(E130:E134)</f>
        <v>#REF!</v>
      </c>
      <c r="F135" s="100" t="s">
        <v>75</v>
      </c>
      <c r="G135" s="100">
        <f>SUM(G130:G134)</f>
        <v>1221.6</v>
      </c>
      <c r="H135" s="100">
        <f>SUM(H130:H134)</f>
        <v>0</v>
      </c>
      <c r="I135" s="101"/>
      <c r="J135" s="101"/>
    </row>
    <row r="136" spans="1:10" ht="15">
      <c r="A136" s="253" t="s">
        <v>42</v>
      </c>
      <c r="B136" s="254"/>
      <c r="C136" s="104">
        <v>2016</v>
      </c>
      <c r="D136" s="110">
        <v>640.6</v>
      </c>
      <c r="E136" s="111" t="e">
        <f>SUM(E47,E107,E130)</f>
        <v>#REF!</v>
      </c>
      <c r="F136" s="111">
        <f>SUM(F47,F107,F130)</f>
        <v>0</v>
      </c>
      <c r="G136" s="110">
        <v>640.6</v>
      </c>
      <c r="H136" s="111">
        <f>SUM(H47,H107,H130)</f>
        <v>0</v>
      </c>
      <c r="I136" s="13"/>
      <c r="J136" s="105"/>
    </row>
    <row r="137" spans="1:10" ht="15">
      <c r="A137" s="255"/>
      <c r="B137" s="256"/>
      <c r="C137" s="67">
        <v>2017</v>
      </c>
      <c r="D137" s="112">
        <v>640.6</v>
      </c>
      <c r="E137" s="113" t="e">
        <f>SUM(E48,E108,E131)</f>
        <v>#REF!</v>
      </c>
      <c r="F137" s="113">
        <f>SUM(F48,F108,F131)</f>
        <v>0</v>
      </c>
      <c r="G137" s="112">
        <v>640.6</v>
      </c>
      <c r="H137" s="113">
        <f>SUM(H48,H108,H131)</f>
        <v>0</v>
      </c>
      <c r="I137" s="3"/>
      <c r="J137" s="106"/>
    </row>
    <row r="138" spans="1:10" ht="15">
      <c r="A138" s="255"/>
      <c r="B138" s="256"/>
      <c r="C138" s="67">
        <v>2018</v>
      </c>
      <c r="D138" s="112">
        <v>1214.6</v>
      </c>
      <c r="E138" s="113" t="e">
        <f>SUM(E49,E109,E134)</f>
        <v>#REF!</v>
      </c>
      <c r="F138" s="113">
        <f>SUM(F49,F109,F134)</f>
        <v>0</v>
      </c>
      <c r="G138" s="112">
        <v>1214.6</v>
      </c>
      <c r="H138" s="113">
        <f>SUM(H49,H109,H134)</f>
        <v>0</v>
      </c>
      <c r="I138" s="3"/>
      <c r="J138" s="106"/>
    </row>
    <row r="139" spans="1:10" ht="15">
      <c r="A139" s="255"/>
      <c r="B139" s="256"/>
      <c r="C139" s="67">
        <v>2019</v>
      </c>
      <c r="D139" s="112">
        <v>4104.7</v>
      </c>
      <c r="E139" s="113"/>
      <c r="F139" s="113">
        <v>3394.8</v>
      </c>
      <c r="G139" s="112">
        <v>709.9</v>
      </c>
      <c r="H139" s="113">
        <v>0</v>
      </c>
      <c r="I139" s="3"/>
      <c r="J139" s="106"/>
    </row>
    <row r="140" spans="1:10" ht="15" thickBot="1">
      <c r="A140" s="257"/>
      <c r="B140" s="258"/>
      <c r="C140" s="107">
        <v>2020</v>
      </c>
      <c r="D140" s="114">
        <v>640.6</v>
      </c>
      <c r="E140" s="114"/>
      <c r="F140" s="114">
        <v>0</v>
      </c>
      <c r="G140" s="114">
        <v>640.6</v>
      </c>
      <c r="H140" s="115">
        <v>0</v>
      </c>
      <c r="I140" s="15"/>
      <c r="J140" s="108"/>
    </row>
    <row r="141" spans="1:10" ht="18.75">
      <c r="A141" s="252" t="s">
        <v>41</v>
      </c>
      <c r="B141" s="252"/>
      <c r="C141" s="102"/>
      <c r="D141" s="116">
        <f>SUM(D136:D140)</f>
        <v>7241.1</v>
      </c>
      <c r="E141" s="116" t="e">
        <f>SUM(E136:E139)</f>
        <v>#REF!</v>
      </c>
      <c r="F141" s="116">
        <f>SUM(F136:F139)</f>
        <v>3394.8</v>
      </c>
      <c r="G141" s="116">
        <f>SUM(G136:G140)</f>
        <v>3846.3</v>
      </c>
      <c r="H141" s="116">
        <f>SUM(H136:H139)</f>
        <v>0</v>
      </c>
      <c r="I141" s="103"/>
      <c r="J141" s="103"/>
    </row>
    <row r="142" spans="1:10" ht="12.75">
      <c r="A142" s="3"/>
      <c r="B142" s="3"/>
      <c r="C142" s="3"/>
      <c r="D142" s="66"/>
      <c r="G142" s="66" t="s">
        <v>84</v>
      </c>
      <c r="H142" s="3"/>
      <c r="I142" s="3"/>
      <c r="J142" s="3"/>
    </row>
  </sheetData>
  <sheetProtection/>
  <mergeCells count="111">
    <mergeCell ref="I87:I91"/>
    <mergeCell ref="I107:I111"/>
    <mergeCell ref="J120:J124"/>
    <mergeCell ref="A125:A129"/>
    <mergeCell ref="B125:B129"/>
    <mergeCell ref="I125:I129"/>
    <mergeCell ref="J125:J129"/>
    <mergeCell ref="D125:D129"/>
    <mergeCell ref="I115:I119"/>
    <mergeCell ref="A113:I114"/>
    <mergeCell ref="A141:B141"/>
    <mergeCell ref="A136:B140"/>
    <mergeCell ref="A120:A124"/>
    <mergeCell ref="B120:B124"/>
    <mergeCell ref="I120:I124"/>
    <mergeCell ref="A130:B134"/>
    <mergeCell ref="A135:B135"/>
    <mergeCell ref="A115:A119"/>
    <mergeCell ref="B115:B119"/>
    <mergeCell ref="A102:A106"/>
    <mergeCell ref="A67:A71"/>
    <mergeCell ref="B92:B96"/>
    <mergeCell ref="A107:B111"/>
    <mergeCell ref="B82:B86"/>
    <mergeCell ref="A82:A86"/>
    <mergeCell ref="A62:A66"/>
    <mergeCell ref="D82:D86"/>
    <mergeCell ref="A72:A76"/>
    <mergeCell ref="B67:B71"/>
    <mergeCell ref="B72:B76"/>
    <mergeCell ref="A97:A101"/>
    <mergeCell ref="A112:B112"/>
    <mergeCell ref="I97:I101"/>
    <mergeCell ref="I102:I106"/>
    <mergeCell ref="B97:B101"/>
    <mergeCell ref="D102:D106"/>
    <mergeCell ref="B102:B106"/>
    <mergeCell ref="J25:J29"/>
    <mergeCell ref="A20:A24"/>
    <mergeCell ref="I92:I96"/>
    <mergeCell ref="J40:J44"/>
    <mergeCell ref="I62:I66"/>
    <mergeCell ref="I77:I81"/>
    <mergeCell ref="J92:J96"/>
    <mergeCell ref="I57:I61"/>
    <mergeCell ref="D87:D91"/>
    <mergeCell ref="A77:A81"/>
    <mergeCell ref="I30:I34"/>
    <mergeCell ref="I35:I39"/>
    <mergeCell ref="A35:A39"/>
    <mergeCell ref="B25:B29"/>
    <mergeCell ref="B20:B24"/>
    <mergeCell ref="A25:A29"/>
    <mergeCell ref="B30:B34"/>
    <mergeCell ref="A30:A34"/>
    <mergeCell ref="D35:D39"/>
    <mergeCell ref="I25:I29"/>
    <mergeCell ref="B10:B14"/>
    <mergeCell ref="J10:J14"/>
    <mergeCell ref="I15:I19"/>
    <mergeCell ref="J15:J19"/>
    <mergeCell ref="B15:B19"/>
    <mergeCell ref="A6:I8"/>
    <mergeCell ref="A10:A14"/>
    <mergeCell ref="I10:I14"/>
    <mergeCell ref="B87:B91"/>
    <mergeCell ref="A54:I56"/>
    <mergeCell ref="I67:I71"/>
    <mergeCell ref="I40:I44"/>
    <mergeCell ref="A57:A61"/>
    <mergeCell ref="I82:I86"/>
    <mergeCell ref="B40:B44"/>
    <mergeCell ref="A40:A44"/>
    <mergeCell ref="A53:B53"/>
    <mergeCell ref="B57:B61"/>
    <mergeCell ref="B77:B81"/>
    <mergeCell ref="A2:J2"/>
    <mergeCell ref="J3:J4"/>
    <mergeCell ref="I3:I4"/>
    <mergeCell ref="E3:H3"/>
    <mergeCell ref="D3:D4"/>
    <mergeCell ref="B3:B4"/>
    <mergeCell ref="A3:A4"/>
    <mergeCell ref="C3:C4"/>
    <mergeCell ref="B62:B66"/>
    <mergeCell ref="I72:I76"/>
    <mergeCell ref="A5:J5"/>
    <mergeCell ref="J97:J101"/>
    <mergeCell ref="J67:J71"/>
    <mergeCell ref="J72:J76"/>
    <mergeCell ref="J102:J106"/>
    <mergeCell ref="J77:J81"/>
    <mergeCell ref="A92:A96"/>
    <mergeCell ref="J87:J91"/>
    <mergeCell ref="A87:A91"/>
    <mergeCell ref="J115:J119"/>
    <mergeCell ref="J30:J34"/>
    <mergeCell ref="J35:J39"/>
    <mergeCell ref="J57:J61"/>
    <mergeCell ref="J62:J66"/>
    <mergeCell ref="J82:J86"/>
    <mergeCell ref="A45:A46"/>
    <mergeCell ref="B45:B46"/>
    <mergeCell ref="I45:I46"/>
    <mergeCell ref="J45:J46"/>
    <mergeCell ref="A15:A19"/>
    <mergeCell ref="A47:A52"/>
    <mergeCell ref="B47:B51"/>
    <mergeCell ref="B35:B39"/>
    <mergeCell ref="I20:I24"/>
    <mergeCell ref="J20:J24"/>
  </mergeCells>
  <printOptions/>
  <pageMargins left="0" right="0" top="0.98" bottom="0.35433070866141736" header="1.03" footer="0.31496062992125984"/>
  <pageSetup horizontalDpi="300" verticalDpi="300" orientation="landscape" paperSize="9" scale="70" r:id="rId1"/>
  <rowBreaks count="3" manualBreakCount="3">
    <brk id="29" max="9" man="1"/>
    <brk id="86" max="9" man="1"/>
    <brk id="1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USER</cp:lastModifiedBy>
  <cp:lastPrinted>2018-05-10T11:43:51Z</cp:lastPrinted>
  <dcterms:created xsi:type="dcterms:W3CDTF">2007-08-24T05:30:38Z</dcterms:created>
  <dcterms:modified xsi:type="dcterms:W3CDTF">2019-04-10T07:54:04Z</dcterms:modified>
  <cp:category/>
  <cp:version/>
  <cp:contentType/>
  <cp:contentStatus/>
</cp:coreProperties>
</file>